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112" documentId="13_ncr:1_{F6CB121F-512D-4AA6-A0C1-0FB36C537598}" xr6:coauthVersionLast="47" xr6:coauthVersionMax="47" xr10:uidLastSave="{30FF4144-D4A2-4476-AD47-BBD71D3FA498}"/>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1" l="1"/>
  <c r="G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J2" i="1"/>
  <c r="L2" i="1"/>
  <c r="G6" i="6"/>
  <c r="G7" i="6"/>
  <c r="G8" i="6"/>
  <c r="G9" i="6"/>
  <c r="G10" i="6"/>
  <c r="G11" i="6"/>
  <c r="G12" i="6"/>
  <c r="G13" i="6"/>
  <c r="G14" i="6"/>
  <c r="G15" i="6"/>
  <c r="G16" i="6"/>
  <c r="G1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I2" i="6"/>
  <c r="I5" i="6"/>
  <c r="L2" i="6"/>
  <c r="L5" i="6"/>
  <c r="L4" i="6"/>
  <c r="J5" i="6"/>
  <c r="J2" i="6"/>
  <c r="J4" i="6"/>
  <c r="I4" i="6"/>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<sst xmlns="http://schemas.openxmlformats.org/spreadsheetml/2006/main" count="178604" uniqueCount="39086">
  <si>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</si>
  <si>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</si>
  <si>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</si>
  <si>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</si>
  <si>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</si>
  <si>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</si>
  <si>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</si>
  <si>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</si>
  <si>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</si>
  <si>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</si>
  <si>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</si>
  <si>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</si>
  <si>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</si>
  <si>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</si>
  <si>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</si>
  <si>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</si>
  <si>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</si>
  <si>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</si>
  <si>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</si>
  <si>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</si>
  <si>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</si>
  <si>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</si>
  <si>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</si>
  <si>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</si>
  <si>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</si>
  <si>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</si>
  <si>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</si>
  <si>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</si>
  <si>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</si>
  <si>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</si>
  <si>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</si>
  <si>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</si>
  <si>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</si>
  <si>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</si>
  <si>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</si>
  <si>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</si>
  <si>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</si>
  <si>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</si>
  <si>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</si>
  <si>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</si>
  <si>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</si>
  <si>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</si>
  <si>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</si>
  <si>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</si>
  <si>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</si>
  <si>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</si>
  <si>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</si>
  <si>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</si>
  <si>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</si>
  <si>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</si>
  <si>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</si>
  <si>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</si>
  <si>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</si>
  <si>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</si>
  <si>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</si>
  <si>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</si>
  <si>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</si>
  <si>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</si>
  <si>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</si>
  <si>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</si>
  <si>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</si>
  <si>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</si>
  <si>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</si>
  <si>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</si>
  <si>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</si>
  <si>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</si>
  <si>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</si>
  <si>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</si>
  <si>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</si>
  <si>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</si>
  <si>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</si>
  <si>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</si>
  <si>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</si>
  <si>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</si>
  <si>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</si>
  <si>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</si>
  <si>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</si>
  <si>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</si>
  <si>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</si>
  <si>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</si>
  <si>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</si>
  <si>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</si>
  <si>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</si>
  <si>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</si>
  <si>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</si>
  <si>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</si>
  <si>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</si>
  <si>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</si>
  <si>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</si>
  <si>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</si>
  <si>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</si>
  <si>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</si>
  <si>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</si>
  <si>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</si>
  <si>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</si>
  <si>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</si>
  <si>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</si>
  <si>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</si>
  <si>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</si>
  <si>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</si>
  <si>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</si>
  <si>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</si>
  <si>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</si>
  <si>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</si>
  <si>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</si>
  <si>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</si>
  <si>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</si>
  <si>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</si>
  <si>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</si>
  <si>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</si>
  <si>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</si>
  <si>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</si>
  <si>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</si>
  <si>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</si>
  <si>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</si>
  <si>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</si>
  <si>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</si>
  <si>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</si>
  <si>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</si>
  <si>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</si>
  <si>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</si>
  <si>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</si>
  <si>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</si>
  <si>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</si>
  <si>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</si>
  <si>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</si>
  <si>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</si>
  <si>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</si>
  <si>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</si>
  <si>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</si>
  <si>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</si>
  <si>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</si>
  <si>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</si>
  <si>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</si>
  <si>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</si>
  <si>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</si>
  <si>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</si>
  <si>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</si>
  <si>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</si>
  <si>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</si>
  <si>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</si>
  <si>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</si>
  <si>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</si>
  <si>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</si>
  <si>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</si>
  <si>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</si>
  <si>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</si>
  <si>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</si>
  <si>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</si>
  <si>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</si>
  <si>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</si>
  <si>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</si>
  <si>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</si>
  <si>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</si>
  <si>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</si>
  <si>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</si>
  <si>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</si>
  <si>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</si>
  <si>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</si>
  <si>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</si>
  <si>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</si>
  <si>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</si>
  <si>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</si>
  <si>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</si>
  <si>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</si>
  <si>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</si>
  <si>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</si>
  <si>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</si>
  <si>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</si>
  <si>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</si>
  <si>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</si>
  <si>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</si>
  <si>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</si>
  <si>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</si>
  <si>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</si>
  <si>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</si>
  <si>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</si>
  <si>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</si>
  <si>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</si>
  <si>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</si>
  <si>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</si>
  <si>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</si>
  <si>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</si>
  <si>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</si>
  <si>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</si>
  <si>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</si>
  <si>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</si>
  <si>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</si>
  <si>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</si>
  <si>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</si>
  <si>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</si>
  <si>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</si>
  <si>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</si>
  <si>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</si>
  <si>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</si>
  <si>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</si>
  <si>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</si>
  <si>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</si>
  <si>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</si>
  <si>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</si>
  <si>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</si>
  <si>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</si>
  <si>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</si>
  <si>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</si>
  <si>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</si>
  <si>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</si>
  <si>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</si>
  <si>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</si>
  <si>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</si>
  <si>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</si>
  <si>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</si>
  <si>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</si>
  <si>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</si>
  <si>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</si>
  <si>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</si>
  <si>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</si>
  <si>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</si>
  <si>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</si>
  <si>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</si>
  <si>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</si>
  <si>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</si>
  <si>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</si>
  <si>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</si>
  <si>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</si>
  <si>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</si>
  <si>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</si>
  <si>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</si>
  <si>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</si>
  <si>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</si>
  <si>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</si>
  <si>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</si>
  <si>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</si>
  <si>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</si>
  <si>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</si>
  <si>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</si>
  <si>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</si>
  <si>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</si>
  <si>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</si>
  <si>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</si>
  <si>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</si>
  <si>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</si>
  <si>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</si>
  <si>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</si>
  <si>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</si>
  <si>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</si>
  <si>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</si>
  <si>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</si>
  <si>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</si>
  <si>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</si>
  <si>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</si>
  <si>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</si>
  <si>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</si>
  <si>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</si>
  <si>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</si>
  <si>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</si>
  <si>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</si>
  <si>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</si>
  <si>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</si>
  <si>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</si>
  <si>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</si>
  <si>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</si>
  <si>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</si>
  <si>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</si>
  <si>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</si>
  <si>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</si>
  <si>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</si>
  <si>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</si>
  <si>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</si>
  <si>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</si>
  <si>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</si>
  <si>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</si>
  <si>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</si>
  <si>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</si>
  <si>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</si>
  <si>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</si>
  <si>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</si>
  <si>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</si>
  <si>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</si>
  <si>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</si>
  <si>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</si>
  <si>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</si>
  <si>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</si>
  <si>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</si>
  <si>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</si>
  <si>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</si>
  <si>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</si>
  <si>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</si>
  <si>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</si>
  <si>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</si>
  <si>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</si>
  <si>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</si>
  <si>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</si>
  <si>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</si>
  <si>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</si>
  <si>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</si>
  <si>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</si>
  <si>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</si>
  <si>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</si>
  <si>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</si>
  <si>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</si>
  <si>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</si>
  <si>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</si>
  <si>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</si>
  <si>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</si>
  <si>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</si>
  <si>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</si>
  <si>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</si>
  <si>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</si>
  <si>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</si>
  <si>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</si>
  <si>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</si>
  <si>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</si>
  <si>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</si>
  <si>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</si>
  <si>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</si>
  <si>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</si>
  <si>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</si>
  <si>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</si>
  <si>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</si>
  <si>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</si>
  <si>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</si>
  <si>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</si>
  <si>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</si>
  <si>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</si>
  <si>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</si>
  <si>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</si>
  <si>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</si>
  <si>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</si>
  <si>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</si>
  <si>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</si>
  <si>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</si>
  <si>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</si>
  <si>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</si>
  <si>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</si>
  <si>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</si>
  <si>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</si>
  <si>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</si>
  <si>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</si>
  <si>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</si>
  <si>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</si>
  <si>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</si>
  <si>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</si>
  <si>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</si>
  <si>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</si>
  <si>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</si>
  <si>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</si>
  <si>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</si>
  <si>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</si>
  <si>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</si>
  <si>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</si>
  <si>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</si>
  <si>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</si>
  <si>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</si>
  <si>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</si>
  <si>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</si>
  <si>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</si>
  <si>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</si>
  <si>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</si>
  <si>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</si>
  <si>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</si>
  <si>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</si>
  <si>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</si>
  <si>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</si>
  <si>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</si>
  <si>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</si>
  <si>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</si>
  <si>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</si>
  <si>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</si>
  <si>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</si>
  <si>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</si>
  <si>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</si>
  <si>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</si>
  <si>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</si>
  <si>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</si>
  <si>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</si>
  <si>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</si>
  <si>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</si>
  <si>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</si>
  <si>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</si>
  <si>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</si>
  <si>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</si>
  <si>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</si>
  <si>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</si>
  <si>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</si>
  <si>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</si>
  <si>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</si>
  <si>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</si>
  <si>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</si>
  <si>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</si>
  <si>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</si>
  <si>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</si>
  <si>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</si>
  <si>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</si>
  <si>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</si>
  <si>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</si>
  <si>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</si>
  <si>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</si>
  <si>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</si>
  <si>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</si>
  <si>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</si>
  <si>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</si>
  <si>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</si>
  <si>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</si>
  <si>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</si>
  <si>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</si>
  <si>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</si>
  <si>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</si>
  <si>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</si>
  <si>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</si>
  <si>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</si>
  <si>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</si>
  <si>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</si>
  <si>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</si>
  <si>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</si>
  <si>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</si>
  <si>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</si>
  <si>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</si>
  <si>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</si>
  <si>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</si>
  <si>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</si>
  <si>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</si>
  <si>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</si>
  <si>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</si>
  <si>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</si>
  <si>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</si>
  <si>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</si>
  <si>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</si>
  <si>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</si>
  <si>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</si>
  <si>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</si>
  <si>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</si>
  <si>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</si>
  <si>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</si>
  <si>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</si>
  <si>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</si>
  <si>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</si>
  <si>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</si>
  <si>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</si>
  <si>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</si>
  <si>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</si>
  <si>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</si>
  <si>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</si>
  <si>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</si>
  <si>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</si>
  <si>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</si>
  <si>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</si>
  <si>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</si>
  <si>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</si>
  <si>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</si>
  <si>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</si>
  <si>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</si>
  <si>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</si>
  <si>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</si>
  <si>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</si>
  <si>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</si>
  <si>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</si>
  <si>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</si>
  <si>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</si>
  <si>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</si>
  <si>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</si>
  <si>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</si>
  <si>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</si>
  <si>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</si>
  <si>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</si>
  <si>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</si>
  <si>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</si>
  <si>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</si>
  <si>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</si>
  <si>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</si>
  <si>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</si>
  <si>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</si>
  <si>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</si>
  <si>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</si>
  <si>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</si>
  <si>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</si>
  <si>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</si>
  <si>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</si>
  <si>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</si>
  <si>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</si>
  <si>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</si>
  <si>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</si>
  <si>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</si>
  <si>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</si>
  <si>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</si>
  <si>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</si>
  <si>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</si>
  <si>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</si>
  <si>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</si>
  <si>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</si>
  <si>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</si>
  <si>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</si>
  <si>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</si>
  <si>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</si>
  <si>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</si>
  <si>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</si>
  <si>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</si>
  <si>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</si>
  <si>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</si>
  <si>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</si>
  <si>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</si>
  <si>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</si>
  <si>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</si>
  <si>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</si>
  <si>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</si>
  <si>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</si>
  <si>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</si>
  <si>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</si>
  <si>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</si>
  <si>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</si>
  <si>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</si>
  <si>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</si>
  <si>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</si>
  <si>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</si>
  <si>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</si>
  <si>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</si>
  <si>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</si>
  <si>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</si>
  <si>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</si>
  <si>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</si>
  <si>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</si>
  <si>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</si>
  <si>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</si>
  <si>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</si>
  <si>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</si>
  <si>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</si>
  <si>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</si>
  <si>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</si>
  <si>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</si>
  <si>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</si>
  <si>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</si>
  <si>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</si>
  <si>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</si>
  <si>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</si>
  <si>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</si>
  <si>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</si>
  <si>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</si>
  <si>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</si>
  <si>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</si>
  <si>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</si>
  <si>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</si>
  <si>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</si>
  <si>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</si>
  <si>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</si>
  <si>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</si>
  <si>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</si>
  <si>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</si>
  <si>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</si>
  <si>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</si>
  <si>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</si>
  <si>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</si>
  <si>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</si>
  <si>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</si>
  <si>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</si>
  <si>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</si>
  <si>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</si>
  <si>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</si>
  <si>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</si>
  <si>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</si>
  <si>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</si>
  <si>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</si>
  <si>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</si>
  <si>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</si>
  <si>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</si>
  <si>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</si>
  <si>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</si>
  <si>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</si>
  <si>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</si>
  <si>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</si>
  <si>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</si>
  <si>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</si>
  <si>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</si>
  <si>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</si>
  <si>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</si>
  <si>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</si>
  <si>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</si>
  <si>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</si>
  <si>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</si>
  <si>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</si>
  <si>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</si>
  <si>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</si>
  <si>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</si>
  <si>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</si>
  <si>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</si>
  <si>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</si>
  <si>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</si>
  <si>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</si>
  <si>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</si>
  <si>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</si>
  <si>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</si>
  <si>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</si>
  <si>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</si>
  <si>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</si>
  <si>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</si>
  <si>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</si>
  <si>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</si>
  <si>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</si>
  <si>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</si>
  <si>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</si>
  <si>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</si>
  <si>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</si>
  <si>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</si>
  <si>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</si>
  <si>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</si>
  <si>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</si>
  <si>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</si>
  <si>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</si>
  <si>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</si>
  <si>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</si>
  <si>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</si>
  <si>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</si>
  <si>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</si>
  <si>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</si>
  <si>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</si>
  <si>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</si>
  <si>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</si>
  <si>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</si>
  <si>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</si>
  <si>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</si>
  <si>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</si>
  <si>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</si>
  <si>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</si>
  <si>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</si>
  <si>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</si>
  <si>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</si>
  <si>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</si>
  <si>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</si>
  <si>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</si>
  <si>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</si>
  <si>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</si>
  <si>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</si>
  <si>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</si>
  <si>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</si>
  <si>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</si>
  <si>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</si>
  <si>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</si>
  <si>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</si>
  <si>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</si>
  <si>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</si>
  <si>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</si>
  <si>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</si>
  <si>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</si>
  <si>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</si>
  <si>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</si>
  <si>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</si>
  <si>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</si>
  <si>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</si>
  <si>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</si>
  <si>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</si>
  <si>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</si>
  <si>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</si>
  <si>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</si>
  <si>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</si>
  <si>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</si>
  <si>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</si>
  <si>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</si>
  <si>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</si>
  <si>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</si>
  <si>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</si>
  <si>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</si>
  <si>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</si>
  <si>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</si>
  <si>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</si>
  <si>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</si>
  <si>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</si>
  <si>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</si>
  <si>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</si>
  <si>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</si>
  <si>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</si>
  <si>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</si>
  <si>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</si>
  <si>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</si>
  <si>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</si>
  <si>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</si>
  <si>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</si>
  <si>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</si>
  <si>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</si>
  <si>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</si>
  <si>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</si>
  <si>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</si>
  <si>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</si>
  <si>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</si>
  <si>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</si>
  <si>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</si>
  <si>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</si>
  <si>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</si>
  <si>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</si>
  <si>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</si>
  <si>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</si>
  <si>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</si>
  <si>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</si>
  <si>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</si>
  <si>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</si>
  <si>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</si>
  <si>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</si>
  <si>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</si>
  <si>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</si>
  <si>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</si>
  <si>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</si>
  <si>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</si>
  <si>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</si>
  <si>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</si>
  <si>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</si>
  <si>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</si>
  <si>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</si>
  <si>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</si>
  <si>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</si>
  <si>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</si>
  <si>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</si>
  <si>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</si>
  <si>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</si>
  <si>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</si>
  <si>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</si>
  <si>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</si>
  <si>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</si>
  <si>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</si>
  <si>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</si>
  <si>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</si>
  <si>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</si>
  <si>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</si>
  <si>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</si>
  <si>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</si>
  <si>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</si>
  <si>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</si>
  <si>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</si>
  <si>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</si>
  <si>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</si>
  <si>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</si>
  <si>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</si>
  <si>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</si>
  <si>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</si>
  <si>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</si>
  <si>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</si>
  <si>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</si>
  <si>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</si>
  <si>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</si>
  <si>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</si>
  <si>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</si>
  <si>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</si>
  <si>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</si>
  <si>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</si>
  <si>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</si>
  <si>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</si>
  <si>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</si>
  <si>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</si>
  <si>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</si>
  <si>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</si>
  <si>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</si>
  <si>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</si>
  <si>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</si>
  <si>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</si>
  <si>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</si>
  <si>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</si>
  <si>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</si>
  <si>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</si>
  <si>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</si>
  <si>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</si>
  <si>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</si>
  <si>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</si>
  <si>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</si>
  <si>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</si>
  <si>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</si>
  <si>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</si>
  <si>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</si>
  <si>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</si>
  <si>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</si>
  <si>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</si>
  <si>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</si>
  <si>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</si>
  <si>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</si>
  <si>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</si>
  <si>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</si>
  <si>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</si>
  <si>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</si>
  <si>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</si>
  <si>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</si>
  <si>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</si>
  <si>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</si>
  <si>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</si>
  <si>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</si>
  <si>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</si>
  <si>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</si>
  <si>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</si>
  <si>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</si>
  <si>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</si>
  <si>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</si>
  <si>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</si>
  <si>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</si>
  <si>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</si>
  <si>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</si>
  <si>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</si>
  <si>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</si>
  <si>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</si>
  <si>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</si>
  <si>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</si>
  <si>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</si>
  <si>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</si>
  <si>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</si>
  <si>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</si>
  <si>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</si>
  <si>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</si>
  <si>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</si>
  <si>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</si>
  <si>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</si>
  <si>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</si>
  <si>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</si>
  <si>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</si>
  <si>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</si>
  <si>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</si>
  <si>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</si>
  <si>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</si>
  <si>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</si>
  <si>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</si>
  <si>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</si>
  <si>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</si>
  <si>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</si>
  <si>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</si>
  <si>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</si>
  <si>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</si>
  <si>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</si>
  <si>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</si>
  <si>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</si>
  <si>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</si>
  <si>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</si>
  <si>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</si>
  <si>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</si>
  <si>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</si>
  <si>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</si>
  <si>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</si>
  <si>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</si>
  <si>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</si>
  <si>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</si>
  <si>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</si>
  <si>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</si>
  <si>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</si>
  <si>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</si>
  <si>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</si>
  <si>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</si>
  <si>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</si>
  <si>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</si>
  <si>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</si>
  <si>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</si>
  <si>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</si>
  <si>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</si>
  <si>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</si>
  <si>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</si>
  <si>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</si>
  <si>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</si>
  <si>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</si>
  <si>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</si>
  <si>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</si>
  <si>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</si>
  <si>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</si>
  <si>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</si>
  <si>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</si>
  <si>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</si>
  <si>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</si>
  <si>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</si>
  <si>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</si>
  <si>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</si>
  <si>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</si>
  <si>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</si>
  <si>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</si>
  <si>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</si>
  <si>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</si>
  <si>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</si>
  <si>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</si>
  <si>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</si>
  <si>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</si>
  <si>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</si>
  <si>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</si>
  <si>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</si>
  <si>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</si>
  <si>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</si>
  <si>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</si>
  <si>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</si>
  <si>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</si>
  <si>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</si>
  <si>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</si>
  <si>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</si>
  <si>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</si>
  <si>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</si>
  <si>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</si>
  <si>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</si>
  <si>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</si>
  <si>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</si>
  <si>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</si>
  <si>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</si>
  <si>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</si>
  <si>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</si>
  <si>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</si>
  <si>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</si>
  <si>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</si>
  <si>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</si>
  <si>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</si>
  <si>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</si>
  <si>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</si>
  <si>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</si>
  <si>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</si>
  <si>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</si>
  <si>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</si>
  <si>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</si>
  <si>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</si>
  <si>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</si>
  <si>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</si>
  <si>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</si>
  <si>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</si>
  <si>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</si>
  <si>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</si>
  <si>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</si>
  <si>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</si>
  <si>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</si>
  <si>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</si>
  <si>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</si>
  <si>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</si>
  <si>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</si>
  <si>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</si>
  <si>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</si>
  <si>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</si>
  <si>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</si>
  <si>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</si>
  <si>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</si>
  <si>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</si>
  <si>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</si>
  <si>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</si>
  <si>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</si>
  <si>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</si>
  <si>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</si>
  <si>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</si>
  <si>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</si>
  <si>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</si>
  <si>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</si>
  <si>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</si>
  <si>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</si>
  <si>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</si>
  <si>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</si>
  <si>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</si>
  <si>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</si>
  <si>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</si>
  <si>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</si>
  <si>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</si>
  <si>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</si>
  <si>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</si>
  <si>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</si>
  <si>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</si>
  <si>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</si>
  <si>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</si>
  <si>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</si>
  <si>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</si>
  <si>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</si>
  <si>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</si>
  <si>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</si>
  <si>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</si>
  <si>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</si>
  <si>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</si>
  <si>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</si>
  <si>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</si>
  <si>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</si>
  <si>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</si>
  <si>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</si>
  <si>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</si>
  <si>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</si>
  <si>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</si>
  <si>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</si>
  <si>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</si>
  <si>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</si>
  <si>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</si>
  <si>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</si>
  <si>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</si>
  <si>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</si>
  <si>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</si>
  <si>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</si>
  <si>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</si>
  <si>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</si>
  <si>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</si>
  <si>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</si>
  <si>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</si>
  <si>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</si>
  <si>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</si>
  <si>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</si>
  <si>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</si>
  <si>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</si>
  <si>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</si>
  <si>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</si>
  <si>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</si>
  <si>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</si>
  <si>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</si>
  <si>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</si>
  <si>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</si>
  <si>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</si>
  <si>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</si>
  <si>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</si>
  <si>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</si>
  <si>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</si>
  <si>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</si>
  <si>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</si>
  <si>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</si>
  <si>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</si>
  <si>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</si>
  <si>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</si>
  <si>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</si>
  <si>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</si>
  <si>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</si>
  <si>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</si>
  <si>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</si>
  <si>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</si>
  <si>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</si>
  <si>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</si>
  <si>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</si>
  <si>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</si>
  <si>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</si>
  <si>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</si>
  <si>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</si>
  <si>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</si>
  <si>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</si>
  <si>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</si>
  <si>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</si>
  <si>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</si>
  <si>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</si>
  <si>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</si>
  <si>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</si>
  <si>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</si>
  <si>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</si>
  <si>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</si>
  <si>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</si>
  <si>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</si>
  <si>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</si>
  <si>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</si>
  <si>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</si>
  <si>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</si>
  <si>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</si>
  <si>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</si>
  <si>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</si>
  <si>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</si>
  <si>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</si>
  <si>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</si>
  <si>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</si>
  <si>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</si>
  <si>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</si>
  <si>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</si>
  <si>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</si>
  <si>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</si>
  <si>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</si>
  <si>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</si>
  <si>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</si>
  <si>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</si>
  <si>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</si>
  <si>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</si>
  <si>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</si>
  <si>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</si>
  <si>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</si>
  <si>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</si>
  <si>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</si>
  <si>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</si>
  <si>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</si>
  <si>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</si>
  <si>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</si>
  <si>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</si>
  <si>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</si>
  <si>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</si>
  <si>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</si>
  <si>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</si>
  <si>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</si>
  <si>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</si>
  <si>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</si>
  <si>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</si>
  <si>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</si>
  <si>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</si>
  <si>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</si>
  <si>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</si>
  <si>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</si>
  <si>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</si>
  <si>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</si>
  <si>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</si>
  <si>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</si>
  <si>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</si>
  <si>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</si>
  <si>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</si>
  <si>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</si>
  <si>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</si>
  <si>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</si>
  <si>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</si>
  <si>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</si>
  <si>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</si>
  <si>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</si>
  <si>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</si>
  <si>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</si>
  <si>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</si>
  <si>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</si>
  <si>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</si>
  <si>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</si>
  <si>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</si>
  <si>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</si>
  <si>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</si>
  <si>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</si>
  <si>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</si>
  <si>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</si>
  <si>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</si>
  <si>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</si>
  <si>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</si>
  <si>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</si>
  <si>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</si>
  <si>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</si>
  <si>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</si>
  <si>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</si>
  <si>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</si>
  <si>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</si>
  <si>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</si>
  <si>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</si>
  <si>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</si>
  <si>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</si>
  <si>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</si>
  <si>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</si>
  <si>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</si>
  <si>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</si>
  <si>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</si>
  <si>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</si>
  <si>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</si>
  <si>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</si>
  <si>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</si>
  <si>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</si>
  <si>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</si>
  <si>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</si>
  <si>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</si>
  <si>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</si>
  <si>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</si>
  <si>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</si>
  <si>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</si>
  <si>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</si>
  <si>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</si>
  <si>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</si>
  <si>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</si>
  <si>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</si>
  <si>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</si>
  <si>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</si>
  <si>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</si>
  <si>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</si>
  <si>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</si>
  <si>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</si>
  <si>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</si>
  <si>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</si>
  <si>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</si>
  <si>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</si>
  <si>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</si>
  <si>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</si>
  <si>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</si>
  <si>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</si>
  <si>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</si>
  <si>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</si>
  <si>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</si>
  <si>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</si>
  <si>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</si>
  <si>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</si>
  <si>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</si>
  <si>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</si>
  <si>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</si>
  <si>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</si>
  <si>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</si>
  <si>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</si>
  <si>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</si>
  <si>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</si>
  <si>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</si>
  <si>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</si>
  <si>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</si>
  <si>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</si>
  <si>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</si>
  <si>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</si>
  <si>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</si>
  <si>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</si>
  <si>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</si>
  <si>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</si>
  <si>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</si>
  <si>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</si>
  <si>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</si>
  <si>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</si>
  <si>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</si>
  <si>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</si>
  <si>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</si>
  <si>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</si>
  <si>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</si>
  <si>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</si>
  <si>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</si>
  <si>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</si>
  <si>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</si>
  <si>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</si>
  <si>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</si>
  <si>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</si>
  <si>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</si>
  <si>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</si>
  <si>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</si>
  <si>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</si>
  <si>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</si>
  <si>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</si>
  <si>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</si>
  <si>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</si>
  <si>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</si>
  <si>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</si>
  <si>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</si>
  <si>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</si>
  <si>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</si>
  <si>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</si>
  <si>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</si>
  <si>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</si>
  <si>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</si>
  <si>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</si>
  <si>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</si>
  <si>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</si>
  <si>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</si>
  <si>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</si>
  <si>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</si>
  <si>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</si>
  <si>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</si>
  <si>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</si>
  <si>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</si>
  <si>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</si>
  <si>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</si>
  <si>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</si>
  <si>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</si>
  <si>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</si>
  <si>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</si>
  <si>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</si>
  <si>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</si>
  <si>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</si>
  <si>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</si>
  <si>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</si>
  <si>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</si>
  <si>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</si>
  <si>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</si>
  <si>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</si>
  <si>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</si>
  <si>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</si>
  <si>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</si>
  <si>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</si>
  <si>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</si>
  <si>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</si>
  <si>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</si>
  <si>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</si>
  <si>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</si>
  <si>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</si>
  <si>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</si>
  <si>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</si>
  <si>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</si>
  <si>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</si>
  <si>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</si>
  <si>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</si>
  <si>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</si>
  <si>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</si>
  <si>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</si>
  <si>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</si>
  <si>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</si>
  <si>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</si>
  <si>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</si>
  <si>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</si>
  <si>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</si>
  <si>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</si>
  <si>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</si>
  <si>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</si>
  <si>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</si>
  <si>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</si>
  <si>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</si>
  <si>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</si>
  <si>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</si>
  <si>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</si>
  <si>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</si>
  <si>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</si>
  <si>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</si>
  <si>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</si>
  <si>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</si>
  <si>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</si>
  <si>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</si>
  <si>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</si>
  <si>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</si>
  <si>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</si>
  <si>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</si>
  <si>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</si>
  <si>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</si>
  <si>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</si>
  <si>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</si>
  <si>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</si>
  <si>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</si>
  <si>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</si>
  <si>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</si>
  <si>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</si>
  <si>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</si>
  <si>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</si>
  <si>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</si>
  <si>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</si>
  <si>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</si>
  <si>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</si>
  <si>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</si>
  <si>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</si>
  <si>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</si>
  <si>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</si>
  <si>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</si>
  <si>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</si>
  <si>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</si>
  <si>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</si>
  <si>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</si>
  <si>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</si>
  <si>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</si>
  <si>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</si>
  <si>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</si>
  <si>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</si>
  <si>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</si>
  <si>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</si>
  <si>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</si>
  <si>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</si>
  <si>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</si>
  <si>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</si>
  <si>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</si>
  <si>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</si>
  <si>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</si>
  <si>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</si>
  <si>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</si>
  <si>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</si>
  <si>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</si>
  <si>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</si>
  <si>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</si>
  <si>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</si>
  <si>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</si>
  <si>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</si>
  <si>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</si>
  <si>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</si>
  <si>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</si>
  <si>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</si>
  <si>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</si>
  <si>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</si>
  <si>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</si>
  <si>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</si>
  <si>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</si>
  <si>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</si>
  <si>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</si>
  <si>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</si>
  <si>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</si>
  <si>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</si>
  <si>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</si>
  <si>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</si>
  <si>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</si>
  <si>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</si>
  <si>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</si>
  <si>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</si>
  <si>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</si>
  <si>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</si>
  <si>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</si>
  <si>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</si>
  <si>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</si>
  <si>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</si>
  <si>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</si>
  <si>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</si>
  <si>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</si>
  <si>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</si>
  <si>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</si>
  <si>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</si>
  <si>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</si>
  <si>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</si>
  <si>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</si>
  <si>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</si>
  <si>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</si>
  <si>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</si>
  <si>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</si>
  <si>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</si>
  <si>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</si>
  <si>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</si>
  <si>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</si>
  <si>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</si>
  <si>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</si>
  <si>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</si>
  <si>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</si>
  <si>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</si>
  <si>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</si>
  <si>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</si>
  <si>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</si>
  <si>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</si>
  <si>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</si>
  <si>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</si>
  <si>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</si>
  <si>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</si>
  <si>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</si>
  <si>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</si>
  <si>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</si>
  <si>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</si>
  <si>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</si>
  <si>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</si>
  <si>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</si>
  <si>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</si>
  <si>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</si>
  <si>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</si>
  <si>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</si>
  <si>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</si>
  <si>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</si>
  <si>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</si>
  <si>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</si>
  <si>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</si>
  <si>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</si>
  <si>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</si>
  <si>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</si>
  <si>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</si>
  <si>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</si>
  <si>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</si>
  <si>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</si>
  <si>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</si>
  <si>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</si>
  <si>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</si>
  <si>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</si>
  <si>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</si>
  <si>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</si>
  <si>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</si>
  <si>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</si>
  <si>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</si>
  <si>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</si>
  <si>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</si>
  <si>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</si>
  <si>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</si>
  <si>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</si>
  <si>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</si>
  <si>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</si>
  <si>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</si>
  <si>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</si>
  <si>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</si>
  <si>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</si>
  <si>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</si>
  <si>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</si>
  <si>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</si>
  <si>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</si>
  <si>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</si>
  <si>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</si>
  <si>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</si>
  <si>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</si>
  <si>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</si>
  <si>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</si>
  <si>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</si>
  <si>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</si>
  <si>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</si>
  <si>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</si>
  <si>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</si>
  <si>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</si>
  <si>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</si>
  <si>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</si>
  <si>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</si>
  <si>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</si>
  <si>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</si>
  <si>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</si>
  <si>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</si>
  <si>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</si>
  <si>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</si>
  <si>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</si>
  <si>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</si>
  <si>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</si>
  <si>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</si>
  <si>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</si>
  <si>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</si>
  <si>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</si>
  <si>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</si>
  <si>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</si>
  <si>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</si>
  <si>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</si>
  <si>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</si>
  <si>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</si>
  <si>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</si>
  <si>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</si>
  <si>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</si>
  <si>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</si>
  <si>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</si>
  <si>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</si>
  <si>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</si>
  <si>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</si>
  <si>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</si>
  <si>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</si>
  <si>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</si>
  <si>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</si>
  <si>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</si>
  <si>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</si>
  <si>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</si>
  <si>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</si>
  <si>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</si>
  <si>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</si>
  <si>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</si>
  <si>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</si>
  <si>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</si>
  <si>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</si>
  <si>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</si>
  <si>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</si>
  <si>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</si>
  <si>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</si>
  <si>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</si>
  <si>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</si>
  <si>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</si>
  <si>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</si>
  <si>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</si>
  <si>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</si>
  <si>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</si>
  <si>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</si>
  <si>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</si>
  <si>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</si>
  <si>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</si>
  <si>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</si>
  <si>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</si>
  <si>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</si>
  <si>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</si>
  <si>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</si>
  <si>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</si>
  <si>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</si>
  <si>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</si>
  <si>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</si>
  <si>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</si>
  <si>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</si>
  <si>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</si>
  <si>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</si>
  <si>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</si>
  <si>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</si>
  <si>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</si>
  <si>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</si>
  <si>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</si>
  <si>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</si>
  <si>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</si>
  <si>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</si>
  <si>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</si>
  <si>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</si>
  <si>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</si>
  <si>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</si>
  <si>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</si>
  <si>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</si>
  <si>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</si>
  <si>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</si>
  <si>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</si>
  <si>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</si>
  <si>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</si>
  <si>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</si>
  <si>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</si>
  <si>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</si>
  <si>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</si>
  <si>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</si>
  <si>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</si>
  <si>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</si>
  <si>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</si>
  <si>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</si>
  <si>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</si>
  <si>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</si>
  <si>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</si>
  <si>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</si>
  <si>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</si>
  <si>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</si>
  <si>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</si>
  <si>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</si>
  <si>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</si>
  <si>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</si>
  <si>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</si>
  <si>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</si>
  <si>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</si>
  <si>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</si>
  <si>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</si>
  <si>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</si>
  <si>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</si>
  <si>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</si>
  <si>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</si>
  <si>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</si>
  <si>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</si>
  <si>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</si>
  <si>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</si>
  <si>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</si>
  <si>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</si>
  <si>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</si>
  <si>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</si>
  <si>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</si>
  <si>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</si>
  <si>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</si>
  <si>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</si>
  <si>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</si>
  <si>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</si>
  <si>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</si>
  <si>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</si>
  <si>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</si>
  <si>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</si>
  <si>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</si>
  <si>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</si>
  <si>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</si>
  <si>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</si>
  <si>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</si>
  <si>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</si>
  <si>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</si>
  <si>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</si>
  <si>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</si>
  <si>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</si>
  <si>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</si>
  <si>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</si>
  <si>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</si>
  <si>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</si>
  <si>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</si>
  <si>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</si>
  <si>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</si>
  <si>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</si>
  <si>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</si>
  <si>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</si>
  <si>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</si>
  <si>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</si>
  <si>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</si>
  <si>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</si>
  <si>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</si>
  <si>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</si>
  <si>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</si>
  <si>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</si>
  <si>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</si>
  <si>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</si>
  <si>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</si>
  <si>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</si>
  <si>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</si>
  <si>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</si>
  <si>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</si>
  <si>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</si>
  <si>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</si>
  <si>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</si>
  <si>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</si>
  <si>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</si>
  <si>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</si>
  <si>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</si>
  <si>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</si>
  <si>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</si>
  <si>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</si>
  <si>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</si>
  <si>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</si>
  <si>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</si>
  <si>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</si>
  <si>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</si>
  <si>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</si>
  <si>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</si>
  <si>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</si>
  <si>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</si>
  <si>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</si>
  <si>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</si>
  <si>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</si>
  <si>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</si>
  <si>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</si>
  <si>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</si>
  <si>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</si>
  <si>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</si>
  <si>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</si>
  <si>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</si>
  <si>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</si>
  <si>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</si>
  <si>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</si>
  <si>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</si>
  <si>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</si>
  <si>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</si>
  <si>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</si>
  <si>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</si>
  <si>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</si>
  <si>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</si>
  <si>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</si>
  <si>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</si>
  <si>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</si>
  <si>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</si>
  <si>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</si>
  <si>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</si>
  <si>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</si>
  <si>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</si>
  <si>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</si>
  <si>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</si>
  <si>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</si>
  <si>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</si>
  <si>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</si>
  <si>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</si>
  <si>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</si>
  <si>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</si>
  <si>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</si>
  <si>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</si>
  <si>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</si>
  <si>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</si>
  <si>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</si>
  <si>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</si>
  <si>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</si>
  <si>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</si>
  <si>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</si>
  <si>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</si>
  <si>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</si>
  <si>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</si>
  <si>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</si>
  <si>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</si>
  <si>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</si>
  <si>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</si>
  <si>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</si>
  <si>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</si>
  <si>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</si>
  <si>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</si>
  <si>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</si>
  <si>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</si>
  <si>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</si>
  <si>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</si>
  <si>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</si>
  <si>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</si>
  <si>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</si>
  <si>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</si>
  <si>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</si>
  <si>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</si>
  <si>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</si>
  <si>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</si>
  <si>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</si>
  <si>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</si>
  <si>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</si>
  <si>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</si>
  <si>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</si>
  <si>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</si>
  <si>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</si>
  <si>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</si>
  <si>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</si>
  <si>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</si>
  <si>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</si>
  <si>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</si>
  <si>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</si>
  <si>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</si>
  <si>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</si>
  <si>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</si>
  <si>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</si>
  <si>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</si>
  <si>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</si>
  <si>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</si>
  <si>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</si>
  <si>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</si>
  <si>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</si>
  <si>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</si>
  <si>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</si>
  <si>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</si>
  <si>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</si>
  <si>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</si>
  <si>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</si>
  <si>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</si>
  <si>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</si>
  <si>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</si>
  <si>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</si>
  <si>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</si>
  <si>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</si>
  <si>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</si>
  <si>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</si>
  <si>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</si>
  <si>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</si>
  <si>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</si>
  <si>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</si>
  <si>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</si>
  <si>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</si>
  <si>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</si>
  <si>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</si>
  <si>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</si>
  <si>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</si>
  <si>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</si>
  <si>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</si>
  <si>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</si>
  <si>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</si>
  <si>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</si>
  <si>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</si>
  <si>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</si>
  <si>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</si>
  <si>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</si>
  <si>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</si>
  <si>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</si>
  <si>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</si>
  <si>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</si>
  <si>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</si>
  <si>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</si>
  <si>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</si>
  <si>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</si>
  <si>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</si>
  <si>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</si>
  <si>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</si>
  <si>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</si>
  <si>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</si>
  <si>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</si>
  <si>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</si>
  <si>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</si>
  <si>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</si>
  <si>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</si>
  <si>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</si>
  <si>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</si>
  <si>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</si>
  <si>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</si>
  <si>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</si>
  <si>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</si>
  <si>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</si>
  <si>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</si>
  <si>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</si>
  <si>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</si>
  <si>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</si>
  <si>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</si>
  <si>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</si>
  <si>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</si>
  <si>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</si>
  <si>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</si>
  <si>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</si>
  <si>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</si>
  <si>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</si>
  <si>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</si>
  <si>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</si>
  <si>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</si>
  <si>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</si>
  <si>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</si>
  <si>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</si>
  <si>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</si>
  <si>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</si>
  <si>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</si>
  <si>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</si>
  <si>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</si>
  <si>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</si>
  <si>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</si>
  <si>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</si>
  <si>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</si>
  <si>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</si>
  <si>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</si>
  <si>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</si>
  <si>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</si>
  <si>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</si>
  <si>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</si>
  <si>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</si>
  <si>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</si>
  <si>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</si>
  <si>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</si>
  <si>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</si>
  <si>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</si>
  <si>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</si>
  <si>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</si>
  <si>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</si>
  <si>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</si>
  <si>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</si>
  <si>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</si>
  <si>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</si>
  <si>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</si>
  <si>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</si>
  <si>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</si>
  <si>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</si>
  <si>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</si>
  <si>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</si>
  <si>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</si>
  <si>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</si>
  <si>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</si>
  <si>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</si>
  <si>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</si>
  <si>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</si>
  <si>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</si>
  <si>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</si>
  <si>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</si>
  <si>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</si>
  <si>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</si>
  <si>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</si>
  <si>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</si>
  <si>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</si>
  <si>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</si>
  <si>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</si>
  <si>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</si>
  <si>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</si>
  <si>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</si>
  <si>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</si>
  <si>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</si>
  <si>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</si>
  <si>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</si>
  <si>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</si>
  <si>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</si>
  <si>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</si>
  <si>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</si>
  <si>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</si>
  <si>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</si>
  <si>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</si>
  <si>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</si>
  <si>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</si>
  <si>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</si>
  <si>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</si>
  <si>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</si>
  <si>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</si>
  <si>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</si>
  <si>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</si>
  <si>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</si>
  <si>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</si>
  <si>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</si>
  <si>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</si>
  <si>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</si>
  <si>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</si>
  <si>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</si>
  <si>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</si>
  <si>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</si>
  <si>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</si>
  <si>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</si>
  <si>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</si>
  <si>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</si>
  <si>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</si>
  <si>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</si>
  <si>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</si>
  <si>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</si>
  <si>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</si>
  <si>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</si>
  <si>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</si>
  <si>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</si>
  <si>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</si>
  <si>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</si>
  <si>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</si>
  <si>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</si>
  <si>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</si>
  <si>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</si>
  <si>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</si>
  <si>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</si>
  <si>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</si>
  <si>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</si>
  <si>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</si>
  <si>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</si>
  <si>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</si>
  <si>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</si>
  <si>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</si>
  <si>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</si>
  <si>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</si>
  <si>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</si>
  <si>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</si>
  <si>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</si>
  <si>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</si>
  <si>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</si>
  <si>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</si>
  <si>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</si>
  <si>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</si>
  <si>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</si>
  <si>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</si>
  <si>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</si>
  <si>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</si>
  <si>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</si>
  <si>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</si>
  <si>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</si>
  <si>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</si>
  <si>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</si>
  <si>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</si>
  <si>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</si>
  <si>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</si>
  <si>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</si>
  <si>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</si>
  <si>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</si>
  <si>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</si>
  <si>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</si>
  <si>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</si>
  <si>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</si>
  <si>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</si>
  <si>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</si>
  <si>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</si>
  <si>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</si>
  <si>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</si>
  <si>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</si>
  <si>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</si>
  <si>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</si>
  <si>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</si>
  <si>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</si>
  <si>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</si>
  <si>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</si>
  <si>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</si>
  <si>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</si>
  <si>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</si>
  <si>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</si>
  <si>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</si>
  <si>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</si>
  <si>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</si>
  <si>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</si>
  <si>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</si>
  <si>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</si>
  <si>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</si>
  <si>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</si>
  <si>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</si>
  <si>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</si>
  <si>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</si>
  <si>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</si>
  <si>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</si>
  <si>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</si>
  <si>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</si>
  <si>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</si>
  <si>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</si>
  <si>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</si>
  <si>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</si>
  <si>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</si>
  <si>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</si>
  <si>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</si>
  <si>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</si>
  <si>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</si>
  <si>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</si>
  <si>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</si>
  <si>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</si>
  <si>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</si>
  <si>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</si>
  <si>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</si>
  <si>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</si>
  <si>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</si>
  <si>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</si>
  <si>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</si>
  <si>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</si>
  <si>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</si>
  <si>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</si>
  <si>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</si>
  <si>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</si>
  <si>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</si>
  <si>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</si>
  <si>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</si>
  <si>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</si>
  <si>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</si>
  <si>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</si>
  <si>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</si>
  <si>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</si>
  <si>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</si>
  <si>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</si>
  <si>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</si>
  <si>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</si>
  <si>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</si>
  <si>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</si>
  <si>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</si>
  <si>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</si>
  <si>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</si>
  <si>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</si>
  <si>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</si>
  <si>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</si>
  <si>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</si>
  <si>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</si>
  <si>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</si>
  <si>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</si>
  <si>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</si>
  <si>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</si>
  <si>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</si>
  <si>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</si>
  <si>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</si>
  <si>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</si>
  <si>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</si>
  <si>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</si>
  <si>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</si>
  <si>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</si>
  <si>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</si>
  <si>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</si>
  <si>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</si>
  <si>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</si>
  <si>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</si>
  <si>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</si>
  <si>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</si>
  <si>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</si>
  <si>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</si>
  <si>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</si>
  <si>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</si>
  <si>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</si>
  <si>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</si>
  <si>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</si>
  <si>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</si>
  <si>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</si>
  <si>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</si>
  <si>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</si>
  <si>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</si>
  <si>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</si>
  <si>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</si>
  <si>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</si>
  <si>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</si>
  <si>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</si>
  <si>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</si>
  <si>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</si>
  <si>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</si>
  <si>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</si>
  <si>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</si>
  <si>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</si>
  <si>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</si>
  <si>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</si>
  <si>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</si>
  <si>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</si>
  <si>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</si>
  <si>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</si>
  <si>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</si>
  <si>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</si>
  <si>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</si>
  <si>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</si>
  <si>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</si>
  <si>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</si>
  <si>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</si>
  <si>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</si>
  <si>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</si>
  <si>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</si>
  <si>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</si>
  <si>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</si>
  <si>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</si>
  <si>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</si>
  <si>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</si>
  <si>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</si>
  <si>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</si>
  <si>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</si>
  <si>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</si>
  <si>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</si>
  <si>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</si>
  <si>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</si>
  <si>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</si>
  <si>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</si>
  <si>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</si>
  <si>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</si>
  <si>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</si>
  <si>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</si>
  <si>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</si>
  <si>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</si>
  <si>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</si>
  <si>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</si>
  <si>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</si>
  <si>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</si>
  <si>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</si>
  <si>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</si>
  <si>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</si>
  <si>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</si>
  <si>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</si>
  <si>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</si>
  <si>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</si>
  <si>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</si>
  <si>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</si>
  <si>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</si>
  <si>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</si>
  <si>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</si>
  <si>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</si>
  <si>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</si>
  <si>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</si>
  <si>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</si>
  <si>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</si>
  <si>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</si>
  <si>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</si>
  <si>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</si>
  <si>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</si>
  <si>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</si>
  <si>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</si>
  <si>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</si>
  <si>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</si>
  <si>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</si>
  <si>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</si>
  <si>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</si>
  <si>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</si>
  <si>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</si>
  <si>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</si>
  <si>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</si>
  <si>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</si>
  <si>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</si>
  <si>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</si>
  <si>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</si>
  <si>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</si>
  <si>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</si>
  <si>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</si>
  <si>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</si>
  <si>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</si>
  <si>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</si>
  <si>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</si>
  <si>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</si>
  <si>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</si>
  <si>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</si>
  <si>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</si>
  <si>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</si>
  <si>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</si>
  <si>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</si>
  <si>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</si>
  <si>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</si>
  <si>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</si>
  <si>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</si>
  <si>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</si>
  <si>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</si>
  <si>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</si>
  <si>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</si>
  <si>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</si>
  <si>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</si>
  <si>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</si>
  <si>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</si>
  <si>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</si>
  <si>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</si>
  <si>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</si>
  <si>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</si>
  <si>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</si>
  <si>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</si>
  <si>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</si>
  <si>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</si>
  <si>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</si>
  <si>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</si>
  <si>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</si>
  <si>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</si>
  <si>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</si>
  <si>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</si>
  <si>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</si>
  <si>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</si>
  <si>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</si>
  <si>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</si>
  <si>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</si>
  <si>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</si>
  <si>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</si>
  <si>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</si>
  <si>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</si>
  <si>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</si>
  <si>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</si>
  <si>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</si>
  <si>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</si>
  <si>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</si>
  <si>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</si>
  <si>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</si>
  <si>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</si>
  <si>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</si>
  <si>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</si>
  <si>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</si>
  <si>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</si>
  <si>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</si>
  <si>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</si>
  <si>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</si>
  <si>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</si>
  <si>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</si>
  <si>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</si>
  <si>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</si>
  <si>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</si>
  <si>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</si>
  <si>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</si>
  <si>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</si>
  <si>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</si>
  <si>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</si>
  <si>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</si>
  <si>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</si>
  <si>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</si>
  <si>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</si>
  <si>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</si>
  <si>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</si>
  <si>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</si>
  <si>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</si>
  <si>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</si>
  <si>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</si>
  <si>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</si>
  <si>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</si>
  <si>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</si>
  <si>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</si>
  <si>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</si>
  <si>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</si>
  <si>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</si>
  <si>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</si>
  <si>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</si>
  <si>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</si>
  <si>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</si>
  <si>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</si>
  <si>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</si>
  <si>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</si>
  <si>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</si>
  <si>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</si>
  <si>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</si>
  <si>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</si>
  <si>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</si>
  <si>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</si>
  <si>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</si>
  <si>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</si>
  <si>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</si>
  <si>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</si>
  <si>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</si>
  <si>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</si>
  <si>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</si>
  <si>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</si>
  <si>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</si>
  <si>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</si>
  <si>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</si>
  <si>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</si>
  <si>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</si>
  <si>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</si>
  <si>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</si>
  <si>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</si>
  <si>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</si>
  <si>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</si>
  <si>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</si>
  <si>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</si>
  <si>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</si>
  <si>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</si>
  <si>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</si>
  <si>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</si>
  <si>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</si>
  <si>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</si>
  <si>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</si>
  <si>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</si>
  <si>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</si>
  <si>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</si>
  <si>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</si>
  <si>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</si>
  <si>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</si>
  <si>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</si>
  <si>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</si>
  <si>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</si>
  <si>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</si>
  <si>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</si>
  <si>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</si>
  <si>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</si>
  <si>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</si>
  <si>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</si>
  <si>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</si>
  <si>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</si>
  <si>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</si>
  <si>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</si>
  <si>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</si>
  <si>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</si>
  <si>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</si>
  <si>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</si>
  <si>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</si>
  <si>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</si>
  <si>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</si>
  <si>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</si>
  <si>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</si>
  <si>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</si>
  <si>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</si>
  <si>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</si>
  <si>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</si>
  <si>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</si>
  <si>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</si>
  <si>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</si>
  <si>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</si>
  <si>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</si>
  <si>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</si>
  <si>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</si>
  <si>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</si>
  <si>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</si>
  <si>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</si>
  <si>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</si>
  <si>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</si>
  <si>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</si>
  <si>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</si>
  <si>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</si>
  <si>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</si>
  <si>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</si>
  <si>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</si>
  <si>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</si>
  <si>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</si>
  <si>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</si>
  <si>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</si>
  <si>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</si>
  <si>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</si>
  <si>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</si>
  <si>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</si>
  <si>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</si>
  <si>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</si>
  <si>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</si>
  <si>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</si>
  <si>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</si>
  <si>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</si>
  <si>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</si>
  <si>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</si>
  <si>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</si>
  <si>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</si>
  <si>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</si>
  <si>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</si>
  <si>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</si>
  <si>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</si>
  <si>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</si>
  <si>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</si>
  <si>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</si>
  <si>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</si>
  <si>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</si>
  <si>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</si>
  <si>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</si>
  <si>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</si>
  <si>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</si>
  <si>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</si>
  <si>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</si>
  <si>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</si>
  <si>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</si>
  <si>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</si>
  <si>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</si>
  <si>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</si>
  <si>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</si>
  <si>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</si>
  <si>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</si>
  <si>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</si>
  <si>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</si>
  <si>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</si>
  <si>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</si>
  <si>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</si>
  <si>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</si>
  <si>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</si>
  <si>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</si>
  <si>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</si>
  <si>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</si>
  <si>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</si>
  <si>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</si>
  <si>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</si>
  <si>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</si>
  <si>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</si>
  <si>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</si>
  <si>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</si>
  <si>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</si>
  <si>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</si>
  <si>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</si>
  <si>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</si>
  <si>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</si>
  <si>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</si>
  <si>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</si>
  <si>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</si>
  <si>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</si>
  <si>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</si>
  <si>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</si>
  <si>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</si>
  <si>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</si>
  <si>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</si>
  <si>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</si>
  <si>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</si>
  <si>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</si>
  <si>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</si>
  <si>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</si>
  <si>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</si>
  <si>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</si>
  <si>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</si>
  <si>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</si>
  <si>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</si>
  <si>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</si>
  <si>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</si>
  <si>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</si>
  <si>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</si>
  <si>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</si>
  <si>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</si>
  <si>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</si>
  <si>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</si>
  <si>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</si>
  <si>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</si>
  <si>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</si>
  <si>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</si>
  <si>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</si>
  <si>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</si>
  <si>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</si>
  <si>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</si>
  <si>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</si>
  <si>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</si>
  <si>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</si>
  <si>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</si>
  <si>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</si>
  <si>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</si>
  <si>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</si>
  <si>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</si>
  <si>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</si>
  <si>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</si>
  <si>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</si>
  <si>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</si>
  <si>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</si>
  <si>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</si>
  <si>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</si>
  <si>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</si>
  <si>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</si>
  <si>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</si>
  <si>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</si>
  <si>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</si>
  <si>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</si>
  <si>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</si>
  <si>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</si>
  <si>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</si>
  <si>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</si>
  <si>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</si>
  <si>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</si>
  <si>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</si>
  <si>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</si>
  <si>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</si>
  <si>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</si>
  <si>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</si>
  <si>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</si>
  <si>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</si>
  <si>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</si>
  <si>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</si>
  <si>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</si>
  <si>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</si>
  <si>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</si>
  <si>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</si>
  <si>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</si>
  <si>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</si>
  <si>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</si>
  <si>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</si>
  <si>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</si>
  <si>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</si>
  <si>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</si>
  <si>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</si>
  <si>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</si>
  <si>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</si>
  <si>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</si>
  <si>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</si>
  <si>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</si>
  <si>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</si>
  <si>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</si>
  <si>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</si>
  <si>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</si>
  <si>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</si>
  <si>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</si>
  <si>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</si>
  <si>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</si>
  <si>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</si>
  <si>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</si>
  <si>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</si>
  <si>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</si>
  <si>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</si>
  <si>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</si>
  <si>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</si>
  <si>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</si>
  <si>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</si>
  <si>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</si>
  <si>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</si>
  <si>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</si>
  <si>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</si>
  <si>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</si>
  <si>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</si>
  <si>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</si>
  <si>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</si>
  <si>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</si>
  <si>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</si>
  <si>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</si>
  <si>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</si>
  <si>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</si>
  <si>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</si>
  <si>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</si>
  <si>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</si>
  <si>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</si>
  <si>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</si>
  <si>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</si>
  <si>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</si>
  <si>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</si>
  <si>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</si>
  <si>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</si>
  <si>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</si>
  <si>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</si>
  <si>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</si>
  <si>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</si>
  <si>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</si>
  <si>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</si>
  <si>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</si>
  <si>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</si>
  <si>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</si>
  <si>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</si>
  <si>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</si>
  <si>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</si>
  <si>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</si>
  <si>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</si>
  <si>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</si>
  <si>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</si>
  <si>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</si>
  <si>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</si>
  <si>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</si>
  <si>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</si>
  <si>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</si>
  <si>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</si>
  <si>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</si>
  <si>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</si>
  <si>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</si>
  <si>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</si>
  <si>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</si>
  <si>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</si>
  <si>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</si>
  <si>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</si>
  <si>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</si>
  <si>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</si>
  <si>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</si>
  <si>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</si>
  <si>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</si>
  <si>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</si>
  <si>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</si>
  <si>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</si>
  <si>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</si>
  <si>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</si>
  <si>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</si>
  <si>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</si>
  <si>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</si>
  <si>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</si>
  <si>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</si>
  <si>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</si>
  <si>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</si>
  <si>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</si>
  <si>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</si>
  <si>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</si>
  <si>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</si>
  <si>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</si>
  <si>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</si>
  <si>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</si>
  <si>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</si>
  <si>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</si>
  <si>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</si>
  <si>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</si>
  <si>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</si>
  <si>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</si>
  <si>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</si>
  <si>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</si>
  <si>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</si>
  <si>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</si>
  <si>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</si>
  <si>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</si>
  <si>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</si>
  <si>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</si>
  <si>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</si>
  <si>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</si>
  <si>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</si>
  <si>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</si>
  <si>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</si>
  <si>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</si>
  <si>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</si>
  <si>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</si>
  <si>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</si>
  <si>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</si>
  <si>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</si>
  <si>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</si>
  <si>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</si>
  <si>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</si>
  <si>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</si>
  <si>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</si>
  <si>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</si>
  <si>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</si>
  <si>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</si>
  <si>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</si>
  <si>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</si>
  <si>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</si>
  <si>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</si>
  <si>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</si>
  <si>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</si>
  <si>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</si>
  <si>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</si>
  <si>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</si>
  <si>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</si>
  <si>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</si>
  <si>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</si>
  <si>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</si>
  <si>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</si>
  <si>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</si>
  <si>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</si>
  <si>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</si>
  <si>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</si>
  <si>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</si>
  <si>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</si>
  <si>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</si>
  <si>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</si>
  <si>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</si>
  <si>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</si>
  <si>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</si>
  <si>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</si>
  <si>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</si>
  <si>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</si>
  <si>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</si>
  <si>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</si>
  <si>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</si>
  <si>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</si>
  <si>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</si>
  <si>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</si>
  <si>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</si>
  <si>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</si>
  <si>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</si>
  <si>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</si>
  <si>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</si>
  <si>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</si>
  <si>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</si>
  <si>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</si>
  <si>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</si>
  <si>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</si>
  <si>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</si>
  <si>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</si>
  <si>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</si>
  <si>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</si>
  <si>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</si>
  <si>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</si>
  <si>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</si>
  <si>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</si>
  <si>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</si>
  <si>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</si>
  <si>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</si>
  <si>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</si>
  <si>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</si>
  <si>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</si>
  <si>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</si>
  <si>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</si>
  <si>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</si>
  <si>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</si>
  <si>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</si>
  <si>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</si>
  <si>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</si>
  <si>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</si>
  <si>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</si>
  <si>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</si>
  <si>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</si>
  <si>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</si>
  <si>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</si>
  <si>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</si>
  <si>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</si>
  <si>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</si>
  <si>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</si>
  <si>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</si>
  <si>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</si>
  <si>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</si>
  <si>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</si>
  <si>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</si>
  <si>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</si>
  <si>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</si>
  <si>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</si>
  <si>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</si>
  <si>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</si>
  <si>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</si>
  <si>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</si>
  <si>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</si>
  <si>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</si>
  <si>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</si>
  <si>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</si>
  <si>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</si>
  <si>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</si>
  <si>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</si>
  <si>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</si>
  <si>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</si>
  <si>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</si>
  <si>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</si>
  <si>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</si>
  <si>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</si>
  <si>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</si>
  <si>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</si>
  <si>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</si>
  <si>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</si>
  <si>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</si>
  <si>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</si>
  <si>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</si>
  <si>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</si>
  <si>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</si>
  <si>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</si>
  <si>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</si>
  <si>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</si>
  <si>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</si>
  <si>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</si>
  <si>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</si>
  <si>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</si>
  <si>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</si>
  <si>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</si>
  <si>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</si>
  <si>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</si>
  <si>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</si>
  <si>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</si>
  <si>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</si>
  <si>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</si>
  <si>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</si>
  <si>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</si>
  <si>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</si>
  <si>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</si>
  <si>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</si>
  <si>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</si>
  <si>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</si>
  <si>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</si>
  <si>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</si>
  <si>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</si>
  <si>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</si>
  <si>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</si>
  <si>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</si>
  <si>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</si>
  <si>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</si>
  <si>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</si>
  <si>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</si>
  <si>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</si>
  <si>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</si>
  <si>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</si>
  <si>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</si>
  <si>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</si>
  <si>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</si>
  <si>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</si>
  <si>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</si>
  <si>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</si>
  <si>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</si>
  <si>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</si>
  <si>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</si>
  <si>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</si>
  <si>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</si>
  <si>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</si>
  <si>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</si>
  <si>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</si>
  <si>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</si>
  <si>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</si>
  <si>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</si>
  <si>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</si>
  <si>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</si>
  <si>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</si>
  <si>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</si>
  <si>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</si>
  <si>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</si>
  <si>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</si>
  <si>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</si>
  <si>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</si>
  <si>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</si>
  <si>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</si>
  <si>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</si>
  <si>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</si>
  <si>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</si>
  <si>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</si>
  <si>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</si>
  <si>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</si>
  <si>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</si>
  <si>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</si>
  <si>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</si>
  <si>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</si>
  <si>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</si>
  <si>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</si>
  <si>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</si>
  <si>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</si>
  <si>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</si>
  <si>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</si>
  <si>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</si>
  <si>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</si>
  <si>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</si>
  <si>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</si>
  <si>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</si>
  <si>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</si>
  <si>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</si>
  <si>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</si>
  <si>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</si>
  <si>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</si>
  <si>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</si>
  <si>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</si>
  <si>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</si>
  <si>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</si>
  <si>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</si>
  <si>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</si>
  <si>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</si>
  <si>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</si>
  <si>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</si>
  <si>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</si>
  <si>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</si>
  <si>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</si>
  <si>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</si>
  <si>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</si>
  <si>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</si>
  <si>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</si>
  <si>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</si>
  <si>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</si>
  <si>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</si>
  <si>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</si>
  <si>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</si>
  <si>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</si>
  <si>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</si>
  <si>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</si>
  <si>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</si>
  <si>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</si>
  <si>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</si>
  <si>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</si>
  <si>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</si>
  <si>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</si>
  <si>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</si>
  <si>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</si>
  <si>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</si>
  <si>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</si>
  <si>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</si>
  <si>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</si>
  <si>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</si>
  <si>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</si>
  <si>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</si>
  <si>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</si>
  <si>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</si>
  <si>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</si>
  <si>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</si>
  <si>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</si>
  <si>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</si>
  <si>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</si>
  <si>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</si>
  <si>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</si>
  <si>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</si>
  <si>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</si>
  <si>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</si>
  <si>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</si>
  <si>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</si>
  <si>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</si>
  <si>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</si>
  <si>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</si>
  <si>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</si>
  <si>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</si>
  <si>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</si>
  <si>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</si>
  <si>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</si>
  <si>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</si>
  <si>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</si>
  <si>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</si>
  <si>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</si>
  <si>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</si>
  <si>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</si>
  <si>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</si>
  <si>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</si>
  <si>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</si>
  <si>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</si>
  <si>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</si>
  <si>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</si>
  <si>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</si>
  <si>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</si>
  <si>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</si>
  <si>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</si>
  <si>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</si>
  <si>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</si>
  <si>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</si>
  <si>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</si>
  <si>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</si>
  <si>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</si>
  <si>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</si>
  <si>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</si>
  <si>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</si>
  <si>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</si>
  <si>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</si>
  <si>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</si>
  <si>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</si>
  <si>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</si>
  <si>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</si>
  <si>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</si>
  <si>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</si>
  <si>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</si>
  <si>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</si>
  <si>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</si>
  <si>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</si>
  <si>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</si>
  <si>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</si>
  <si>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</si>
  <si>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</si>
  <si>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</si>
  <si>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</si>
  <si>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</si>
  <si>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</si>
  <si>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</si>
  <si>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</si>
  <si>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</si>
  <si>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</si>
  <si>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</si>
  <si>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</si>
  <si>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</si>
  <si>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</si>
  <si>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</si>
  <si>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</si>
  <si>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</si>
  <si>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</si>
  <si>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</si>
  <si>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</si>
  <si>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</si>
  <si>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</si>
  <si>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</si>
  <si>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</si>
  <si>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</si>
  <si>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</si>
  <si>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</si>
  <si>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</si>
  <si>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</si>
  <si>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</si>
  <si>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</si>
  <si>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</si>
  <si>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</si>
  <si>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</si>
  <si>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</si>
  <si>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</si>
  <si>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</si>
  <si>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</si>
  <si>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</si>
  <si>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</si>
  <si>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</si>
  <si>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</si>
  <si>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</si>
  <si>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</si>
  <si>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</si>
  <si>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</si>
  <si>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</si>
  <si>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</si>
  <si>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</si>
  <si>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</si>
  <si>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</si>
  <si>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</si>
  <si>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</si>
  <si>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</si>
  <si>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</si>
  <si>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</si>
  <si>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</si>
  <si>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</si>
  <si>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</si>
  <si>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</si>
  <si>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</si>
  <si>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</si>
  <si>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</si>
  <si>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</si>
  <si>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</si>
  <si>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</si>
  <si>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</si>
  <si>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</si>
  <si>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</si>
  <si>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</si>
  <si>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</si>
  <si>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</si>
  <si>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</si>
  <si>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</si>
  <si>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</si>
  <si>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</si>
  <si>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</si>
  <si>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</si>
  <si>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</si>
  <si>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</si>
  <si>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</si>
  <si>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</si>
  <si>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</si>
  <si>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</si>
  <si>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</si>
  <si>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</si>
  <si>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</si>
  <si>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</si>
  <si>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</si>
  <si>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</si>
  <si>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</si>
  <si>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</si>
  <si>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</si>
  <si>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</si>
  <si>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</si>
  <si>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</si>
  <si>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</si>
  <si>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</si>
  <si>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</si>
  <si>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</si>
  <si>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</si>
  <si>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</si>
  <si>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</si>
  <si>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</si>
  <si>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</si>
  <si>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</si>
  <si>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</si>
  <si>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</si>
  <si>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</si>
  <si>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</si>
  <si>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</si>
  <si>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</si>
  <si>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</si>
  <si>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</si>
  <si>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</si>
  <si>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</si>
  <si>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</si>
  <si>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</si>
  <si>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</si>
  <si>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</si>
  <si>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</si>
  <si>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</si>
  <si>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</si>
  <si>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</si>
  <si>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</si>
  <si>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</si>
  <si>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</si>
  <si>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</si>
  <si>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</si>
  <si>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</si>
  <si>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</si>
  <si>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</si>
  <si>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</si>
  <si>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</si>
  <si>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</si>
  <si>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</si>
  <si>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</si>
  <si>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</si>
  <si>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</si>
  <si>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</si>
  <si>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</si>
  <si>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</si>
  <si>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</si>
  <si>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</si>
  <si>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</si>
  <si>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</si>
  <si>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</si>
  <si>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</si>
  <si>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</si>
  <si>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</si>
  <si>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</si>
  <si>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</si>
  <si>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</si>
  <si>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</si>
  <si>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</si>
  <si>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</si>
  <si>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</si>
  <si>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</si>
  <si>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</si>
  <si>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</si>
  <si>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</si>
  <si>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</si>
  <si>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</si>
  <si>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</si>
  <si>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</si>
  <si>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</si>
  <si>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</si>
  <si>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</si>
  <si>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</si>
  <si>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</si>
  <si>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</si>
  <si>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</si>
  <si>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</si>
  <si>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</si>
  <si>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</si>
  <si>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</si>
  <si>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</si>
  <si>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</si>
  <si>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</si>
  <si>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</si>
  <si>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</si>
  <si>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</si>
  <si>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</si>
  <si>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</si>
  <si>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</si>
  <si>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</si>
  <si>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</si>
  <si>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</si>
  <si>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</si>
  <si>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</si>
  <si>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</si>
  <si>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</si>
  <si>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</si>
  <si>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</si>
  <si>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</si>
  <si>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</si>
  <si>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</si>
  <si>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</si>
  <si>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</si>
  <si>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</si>
  <si>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</si>
  <si>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</si>
  <si>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</si>
  <si>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</si>
  <si>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</si>
  <si>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</si>
  <si>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</si>
  <si>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</si>
  <si>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</si>
  <si>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</si>
  <si>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</si>
  <si>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</si>
  <si>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</si>
  <si>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</si>
  <si>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</si>
  <si>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</si>
  <si>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</si>
  <si>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</si>
  <si>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</si>
  <si>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</si>
  <si>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</si>
  <si>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</si>
  <si>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</si>
  <si>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</si>
  <si>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</si>
  <si>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</si>
  <si>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</si>
  <si>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</si>
  <si>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</si>
  <si>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</si>
  <si>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</si>
  <si>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</si>
  <si>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</si>
  <si>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</si>
  <si>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</si>
  <si>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</si>
  <si>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</si>
  <si>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</si>
  <si>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</si>
  <si>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</si>
  <si>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</si>
  <si>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</si>
  <si>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</si>
  <si>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</si>
  <si>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</si>
  <si>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</si>
  <si>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</si>
  <si>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</si>
  <si>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</si>
  <si>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</si>
  <si>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</si>
  <si>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</si>
  <si>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</si>
  <si>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</si>
  <si>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</si>
  <si>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</si>
  <si>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</si>
  <si>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</si>
  <si>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</si>
  <si>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</si>
  <si>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</si>
  <si>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</si>
  <si>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</si>
  <si>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</si>
  <si>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</si>
  <si>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</si>
  <si>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</si>
  <si>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</si>
  <si>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</si>
  <si>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</si>
  <si>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</si>
  <si>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</si>
  <si>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</si>
  <si>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</si>
  <si>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</si>
  <si>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</si>
  <si>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</si>
  <si>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</si>
  <si>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</si>
  <si>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</si>
  <si>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</si>
  <si>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</si>
  <si>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</si>
  <si>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</si>
  <si>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</si>
  <si>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</si>
  <si>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</si>
  <si>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</si>
  <si>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</si>
  <si>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</si>
  <si>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</si>
  <si>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</si>
  <si>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</si>
  <si>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</si>
  <si>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</si>
  <si>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</si>
  <si>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</si>
  <si>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</si>
  <si>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</si>
  <si>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</si>
  <si>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</si>
  <si>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</si>
  <si>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</si>
  <si>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</si>
  <si>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</si>
  <si>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</si>
  <si>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</si>
  <si>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</si>
  <si>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</si>
  <si>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</si>
  <si>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</si>
  <si>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</si>
  <si>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</si>
  <si>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</si>
  <si>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</si>
  <si>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</si>
  <si>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</si>
  <si>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</si>
  <si>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</si>
  <si>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</si>
  <si>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</si>
  <si>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</si>
  <si>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</si>
  <si>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</si>
  <si>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</si>
  <si>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</si>
  <si>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</si>
  <si>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</si>
  <si>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</si>
  <si>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</si>
  <si>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</si>
  <si>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</si>
  <si>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</si>
  <si>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</si>
  <si>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</si>
  <si>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</si>
  <si>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</si>
  <si>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</si>
  <si>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</si>
  <si>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</si>
  <si>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</si>
  <si>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</si>
  <si>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</si>
  <si>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</si>
  <si>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</si>
  <si>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</si>
  <si>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</si>
  <si>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</si>
  <si>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</si>
  <si>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</si>
  <si>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</si>
  <si>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</si>
  <si>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</si>
  <si>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</si>
  <si>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</si>
  <si>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</si>
  <si>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</si>
  <si>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</si>
  <si>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</si>
  <si>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</si>
  <si>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</si>
  <si>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</si>
  <si>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</si>
  <si>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</si>
  <si>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</si>
  <si>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</si>
  <si>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</si>
  <si>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</si>
  <si>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</si>
  <si>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</si>
  <si>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</si>
  <si>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</si>
  <si>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</si>
  <si>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</si>
  <si>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</si>
  <si>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</si>
  <si>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</si>
  <si>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</si>
  <si>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</si>
  <si>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</si>
  <si>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</si>
  <si>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</si>
  <si>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</si>
  <si>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</si>
  <si>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</si>
  <si>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</si>
  <si>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</si>
  <si>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</si>
  <si>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</si>
  <si>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</si>
  <si>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</si>
  <si>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</si>
  <si>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</si>
  <si>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</si>
  <si>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</si>
  <si>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</si>
  <si>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</si>
  <si>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</si>
  <si>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</si>
  <si>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</si>
  <si>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</si>
  <si>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</si>
  <si>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</si>
  <si>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</si>
  <si>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</si>
  <si>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</si>
  <si>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</si>
  <si>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</si>
  <si>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</si>
  <si>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</si>
  <si>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</si>
  <si>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</si>
  <si>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</si>
  <si>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</si>
  <si>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</si>
  <si>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</si>
  <si>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</si>
  <si>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</si>
  <si>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</si>
  <si>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</si>
  <si>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</si>
  <si>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</si>
  <si>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</si>
  <si>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</si>
  <si>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</si>
  <si>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</si>
  <si>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</si>
  <si>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</si>
  <si>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</si>
  <si>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</si>
  <si>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</si>
  <si>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</si>
  <si>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</si>
  <si>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</si>
  <si>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</si>
  <si>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</si>
  <si>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</si>
  <si>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</si>
  <si>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</si>
  <si>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</si>
  <si>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</si>
  <si>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</si>
  <si>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</si>
  <si>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</si>
  <si>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</si>
  <si>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</si>
  <si>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</si>
  <si>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</si>
  <si>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</si>
  <si>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</si>
  <si>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</si>
  <si>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</si>
  <si>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</si>
  <si>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</si>
  <si>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</si>
  <si>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</si>
  <si>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</si>
  <si>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</si>
  <si>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</si>
  <si>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</si>
  <si>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</si>
  <si>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</si>
  <si>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</si>
  <si>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</si>
  <si>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</si>
  <si>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</si>
  <si>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</si>
  <si>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</si>
  <si>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</si>
  <si>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</si>
  <si>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</si>
  <si>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</si>
  <si>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</si>
  <si>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</si>
  <si>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</si>
  <si>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</si>
  <si>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</si>
  <si>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</si>
  <si>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</si>
  <si>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</si>
  <si>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</si>
  <si>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</si>
  <si>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</si>
  <si>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</si>
  <si>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</si>
  <si>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</si>
  <si>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</si>
  <si>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</si>
  <si>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</si>
  <si>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</si>
  <si>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</si>
  <si>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</si>
  <si>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</si>
  <si>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</si>
  <si>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</si>
  <si>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</si>
  <si>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</si>
  <si>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</si>
  <si>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</si>
  <si>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</si>
  <si>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</si>
  <si>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</si>
  <si>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</si>
  <si>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</si>
  <si>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</si>
  <si>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</si>
  <si>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</si>
  <si>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</si>
  <si>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</si>
  <si>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</si>
  <si>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</si>
  <si>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</si>
  <si>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</si>
  <si>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</si>
  <si>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</si>
  <si>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</si>
  <si>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</si>
  <si>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</si>
  <si>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</si>
  <si>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</si>
  <si>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</si>
  <si>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</si>
  <si>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</si>
  <si>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</si>
  <si>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</si>
  <si>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</si>
  <si>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</si>
  <si>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</si>
  <si>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</si>
  <si>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</si>
  <si>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</si>
  <si>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</si>
  <si>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</si>
  <si>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</si>
  <si>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</si>
  <si>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</si>
  <si>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</si>
  <si>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</si>
  <si>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</si>
  <si>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</si>
  <si>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</si>
  <si>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</si>
  <si>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</si>
  <si>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</si>
  <si>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</si>
  <si>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</si>
  <si>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</si>
  <si>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</si>
  <si>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</si>
  <si>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</si>
  <si>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</si>
  <si>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</si>
  <si>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</si>
  <si>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</si>
  <si>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</si>
  <si>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</si>
  <si>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</si>
  <si>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</si>
  <si>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</si>
  <si>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</si>
  <si>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</si>
  <si>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</si>
  <si>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</si>
  <si>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</si>
  <si>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</si>
  <si>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</si>
  <si>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</si>
  <si>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</si>
  <si>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</si>
  <si>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</si>
  <si>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</si>
  <si>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</si>
  <si>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</si>
  <si>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</si>
  <si>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</si>
  <si>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</si>
  <si>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</si>
  <si>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</si>
  <si>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</si>
  <si>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</si>
  <si>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</si>
  <si>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</si>
  <si>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</si>
  <si>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</si>
  <si>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</si>
  <si>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</si>
  <si>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</si>
  <si>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</si>
  <si>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</si>
  <si>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</si>
  <si>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</si>
  <si>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</si>
  <si>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</si>
  <si>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</si>
  <si>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</si>
  <si>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</si>
  <si>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</si>
  <si>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</si>
  <si>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</si>
  <si>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</si>
  <si>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</si>
  <si>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</si>
  <si>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</si>
  <si>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</si>
  <si>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</si>
  <si>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</si>
  <si>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</si>
  <si>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</si>
  <si>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</si>
  <si>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</si>
  <si>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</si>
  <si>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</si>
  <si>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</si>
  <si>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</si>
  <si>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</si>
  <si>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</si>
  <si>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</si>
  <si>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</si>
  <si>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</si>
  <si>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</si>
  <si>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</si>
  <si>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</si>
  <si>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</si>
  <si>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</si>
  <si>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</si>
  <si>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</si>
  <si>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</si>
  <si>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</si>
  <si>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</si>
  <si>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</si>
  <si>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</si>
  <si>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</si>
  <si>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</si>
  <si>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</si>
  <si>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</si>
  <si>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</si>
  <si>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</si>
  <si>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</si>
  <si>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</si>
  <si>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</si>
  <si>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</si>
  <si>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</si>
  <si>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</si>
  <si>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</si>
  <si>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</si>
  <si>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</si>
  <si>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</si>
  <si>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</si>
  <si>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</si>
  <si>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</si>
  <si>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</si>
  <si>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</si>
  <si>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</si>
  <si>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</si>
  <si>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</si>
  <si>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</si>
  <si>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</si>
  <si>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</si>
  <si>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</si>
  <si>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</si>
  <si>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</si>
  <si>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</si>
  <si>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</si>
  <si>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</si>
  <si>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</si>
  <si>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</si>
  <si>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</si>
  <si>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</si>
  <si>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</si>
  <si>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</si>
  <si>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</si>
  <si>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</si>
  <si>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</si>
  <si>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</si>
  <si>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</si>
  <si>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</si>
  <si>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</si>
  <si>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</si>
  <si>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</si>
  <si>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</si>
  <si>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</si>
  <si>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</si>
  <si>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</si>
  <si>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</si>
  <si>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</si>
  <si>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</si>
  <si>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</si>
  <si>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</si>
  <si>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</si>
  <si>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</si>
  <si>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</si>
  <si>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</si>
  <si>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</si>
  <si>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</si>
  <si>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</si>
  <si>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</si>
  <si>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</si>
  <si>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</si>
  <si>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</si>
  <si>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</si>
  <si>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</si>
  <si>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</si>
  <si>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</si>
  <si>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</si>
  <si>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</si>
  <si>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</si>
  <si>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</si>
  <si>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</si>
  <si>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</si>
  <si>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</si>
  <si>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</si>
  <si>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</si>
  <si>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</si>
  <si>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</si>
  <si>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</si>
  <si>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</si>
  <si>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</si>
  <si>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</si>
  <si>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</si>
  <si>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</si>
  <si>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</si>
  <si>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</si>
  <si>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</si>
  <si>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</si>
  <si>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</si>
  <si>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</si>
  <si>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</si>
  <si>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</si>
  <si>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</si>
  <si>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</si>
  <si>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</si>
  <si>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</si>
  <si>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</si>
  <si>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</si>
  <si>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</si>
  <si>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</si>
  <si>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</si>
  <si>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</si>
  <si>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</si>
  <si>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</si>
  <si>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</si>
  <si>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</si>
  <si>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</si>
  <si>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</si>
  <si>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</si>
  <si>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</si>
  <si>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</si>
  <si>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</si>
  <si>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</si>
  <si>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</si>
  <si>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</si>
  <si>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</si>
  <si>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</si>
  <si>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</si>
  <si>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</si>
  <si>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</si>
  <si>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</si>
  <si>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</si>
  <si>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</si>
  <si>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</si>
  <si>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</si>
  <si>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</si>
  <si>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</si>
  <si>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</si>
  <si>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</si>
  <si>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</si>
  <si>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</si>
  <si>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</si>
  <si>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</si>
  <si>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</si>
  <si>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</si>
  <si>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</si>
  <si>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</si>
  <si>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</si>
  <si>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</si>
  <si>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</si>
  <si>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</si>
  <si>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</si>
  <si>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</si>
  <si>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</si>
  <si>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</si>
  <si>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</si>
  <si>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</si>
  <si>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</si>
  <si>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</si>
  <si>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</si>
  <si>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</si>
  <si>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</si>
  <si>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</si>
  <si>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</si>
  <si>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</si>
  <si>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</si>
  <si>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</si>
  <si>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</si>
  <si>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</si>
  <si>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</si>
  <si>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</si>
  <si>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</si>
  <si>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</si>
  <si>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</si>
  <si>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</si>
  <si>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</si>
  <si>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</si>
  <si>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</si>
  <si>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</si>
  <si>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</si>
  <si>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</si>
  <si>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</si>
  <si>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</si>
  <si>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</si>
  <si>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</si>
  <si>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</si>
  <si>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</si>
  <si>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</si>
  <si>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</si>
  <si>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</si>
  <si>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</si>
  <si>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</si>
  <si>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</si>
  <si>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</si>
  <si>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</si>
  <si>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</si>
  <si>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</si>
  <si>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</si>
  <si>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</si>
  <si>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</si>
  <si>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</si>
  <si>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</si>
  <si>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</si>
  <si>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</si>
  <si>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</si>
  <si>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</si>
  <si>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</si>
  <si>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</si>
  <si>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</si>
  <si>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</si>
  <si>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</si>
  <si>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</si>
  <si>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</si>
  <si>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</si>
  <si>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</si>
  <si>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</si>
  <si>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</si>
  <si>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</si>
  <si>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</si>
  <si>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</si>
  <si>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</si>
  <si>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</si>
  <si>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</si>
  <si>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</si>
  <si>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</si>
  <si>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</si>
  <si>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</si>
  <si>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</si>
  <si>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</si>
  <si>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</si>
  <si>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</si>
  <si>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</si>
  <si>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</si>
  <si>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</si>
  <si>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</si>
  <si>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</si>
  <si>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</si>
  <si>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</si>
  <si>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</si>
  <si>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</si>
  <si>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</si>
  <si>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</si>
  <si>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</si>
  <si>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</si>
  <si>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</si>
  <si>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</si>
  <si>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</si>
  <si>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</si>
  <si>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</si>
  <si>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</si>
  <si>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</si>
  <si>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</si>
  <si>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</si>
  <si>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</si>
  <si>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</si>
  <si>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</si>
  <si>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</si>
  <si>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</si>
  <si>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</si>
  <si>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</si>
  <si>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</si>
  <si>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</si>
  <si>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</si>
  <si>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</si>
  <si>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</si>
  <si>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</si>
  <si>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</si>
  <si>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</si>
  <si>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</si>
  <si>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</si>
  <si>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</si>
  <si>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</si>
  <si>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</si>
  <si>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</si>
  <si>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</si>
  <si>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</si>
  <si>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</si>
  <si>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</si>
  <si>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</si>
  <si>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</si>
  <si>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</si>
  <si>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</si>
  <si>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</si>
  <si>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</si>
  <si>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</si>
  <si>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</si>
  <si>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</si>
  <si>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</si>
  <si>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</si>
  <si>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</si>
  <si>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</si>
  <si>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</si>
  <si>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</si>
  <si>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</si>
  <si>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</si>
  <si>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</si>
  <si>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</si>
  <si>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</si>
  <si>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</si>
  <si>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</si>
  <si>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</si>
  <si>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</si>
  <si>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</si>
  <si>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</si>
  <si>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</si>
  <si>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</si>
  <si>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</si>
  <si>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</si>
  <si>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</si>
  <si>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</si>
  <si>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</si>
  <si>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</si>
  <si>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</si>
  <si>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</si>
  <si>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</si>
  <si>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</si>
  <si>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</si>
  <si>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</si>
  <si>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</si>
  <si>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</si>
  <si>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</si>
  <si>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</si>
  <si>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</si>
  <si>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</si>
  <si>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</si>
  <si>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</si>
  <si>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</si>
  <si>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</si>
  <si>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</si>
  <si>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</si>
  <si>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</si>
  <si>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</si>
  <si>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</si>
  <si>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</si>
  <si>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</si>
  <si>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</si>
  <si>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</si>
  <si>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</si>
  <si>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</si>
  <si>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</si>
  <si>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</si>
  <si>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</si>
  <si>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</si>
  <si>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</si>
  <si>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</si>
  <si>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</si>
  <si>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</si>
  <si>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</si>
  <si>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</si>
  <si>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</si>
  <si>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</si>
  <si>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</si>
  <si>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</si>
  <si>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</si>
  <si>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</si>
  <si>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</si>
  <si>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</si>
  <si>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</si>
  <si>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</si>
  <si>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</si>
  <si>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</si>
  <si>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</si>
  <si>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</si>
  <si>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</si>
  <si>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</si>
  <si>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</si>
  <si>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</si>
  <si>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</si>
  <si>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</si>
  <si>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</si>
  <si>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</si>
  <si>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</si>
  <si>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</si>
  <si>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</si>
  <si>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</si>
  <si>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</si>
  <si>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</si>
  <si>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</si>
  <si>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</si>
  <si>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</si>
  <si>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</si>
  <si>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</si>
  <si>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</si>
  <si>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</si>
  <si>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</si>
  <si>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</si>
  <si>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</si>
  <si>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</si>
  <si>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</si>
  <si>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</si>
  <si>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</si>
  <si>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</si>
  <si>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</si>
  <si>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</si>
  <si>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</si>
  <si>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</si>
  <si>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</si>
  <si>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</si>
  <si>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</si>
  <si>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</si>
  <si>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</si>
  <si>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</si>
  <si>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</si>
  <si>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</si>
  <si>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</si>
  <si>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</si>
  <si>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</si>
  <si>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</si>
  <si>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</si>
  <si>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</si>
  <si>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</si>
  <si>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</si>
  <si>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</si>
  <si>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</si>
  <si>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</si>
  <si>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</si>
  <si>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</si>
  <si>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</si>
  <si>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</si>
  <si>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</si>
  <si>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</si>
  <si>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</si>
  <si>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</si>
  <si>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</si>
  <si>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</si>
  <si>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</si>
  <si>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</si>
  <si>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</si>
  <si>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</si>
  <si>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</si>
  <si>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</si>
  <si>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</si>
  <si>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</si>
  <si>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</si>
  <si>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</si>
  <si>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</si>
  <si>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</si>
  <si>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</si>
  <si>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</si>
  <si>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</si>
  <si>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</si>
  <si>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</si>
  <si>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</si>
  <si>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</si>
  <si>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</si>
  <si>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</si>
  <si>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</si>
  <si>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</si>
  <si>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</si>
  <si>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</si>
  <si>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</si>
  <si>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</si>
  <si>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</si>
  <si>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</si>
  <si>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</si>
  <si>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</si>
  <si>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</si>
  <si>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</si>
  <si>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</si>
  <si>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</si>
  <si>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</si>
  <si>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</si>
  <si>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</si>
  <si>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</si>
  <si>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</si>
  <si>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</si>
  <si>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</si>
  <si>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</si>
  <si>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</si>
  <si>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</si>
  <si>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</si>
  <si>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</si>
  <si>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</si>
  <si>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</si>
  <si>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</si>
  <si>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</si>
  <si>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</si>
  <si>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</si>
  <si>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</si>
  <si>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</si>
  <si>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</si>
  <si>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</si>
  <si>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</si>
  <si>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</si>
  <si>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</si>
  <si>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</si>
  <si>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</si>
  <si>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</si>
  <si>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</si>
  <si>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</si>
  <si>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</si>
  <si>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</si>
  <si>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</si>
  <si>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</si>
  <si>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</si>
  <si>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</si>
  <si>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</si>
  <si>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</si>
  <si>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</si>
  <si>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</si>
  <si>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</si>
  <si>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</si>
  <si>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</si>
  <si>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</si>
  <si>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</si>
  <si>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</si>
  <si>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</si>
  <si>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</si>
  <si>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</si>
  <si>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</si>
  <si>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</si>
  <si>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</si>
  <si>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</si>
  <si>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</si>
  <si>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</si>
  <si>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</si>
  <si>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</si>
  <si>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</si>
  <si>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</si>
  <si>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</si>
  <si>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</si>
  <si>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</si>
  <si>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</si>
  <si>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</si>
  <si>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</si>
  <si>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</si>
  <si>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</si>
  <si>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</si>
  <si>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</si>
  <si>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</si>
  <si>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</si>
  <si>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</si>
  <si>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</si>
  <si>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</si>
  <si>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</si>
  <si>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</si>
  <si>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</si>
  <si>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</si>
  <si>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</si>
  <si>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</si>
  <si>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</si>
  <si>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</si>
  <si>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</si>
  <si>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</si>
  <si>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</si>
  <si>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</si>
  <si>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</si>
  <si>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</si>
  <si>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</si>
  <si>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</si>
  <si>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</si>
  <si>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</si>
  <si>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</si>
  <si>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</si>
  <si>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</si>
  <si>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</si>
  <si>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</si>
  <si>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</si>
  <si>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</si>
  <si>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</si>
  <si>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</si>
  <si>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</si>
  <si>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</si>
  <si>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</si>
  <si>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</si>
  <si>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</si>
  <si>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</si>
  <si>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</si>
  <si>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</si>
  <si>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</si>
  <si>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</si>
  <si>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</si>
  <si>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</si>
  <si>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</si>
  <si>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</si>
  <si>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</si>
  <si>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</si>
  <si>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</si>
  <si>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</si>
  <si>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</si>
  <si>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</si>
  <si>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</si>
  <si>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</si>
  <si>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</si>
  <si>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</si>
  <si>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</si>
  <si>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</si>
  <si>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</si>
  <si>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</si>
  <si>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</si>
  <si>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</si>
  <si>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</si>
  <si>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</si>
  <si>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</si>
  <si>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</si>
  <si>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</si>
  <si>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</si>
  <si>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</si>
  <si>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</si>
  <si>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</si>
  <si>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</si>
  <si>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</si>
  <si>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</si>
  <si>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</si>
  <si>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</si>
  <si>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</si>
  <si>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</si>
  <si>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</si>
  <si>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</si>
  <si>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</si>
  <si>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</si>
  <si>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</si>
  <si>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</si>
  <si>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</si>
  <si>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</si>
  <si>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</si>
  <si>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</si>
  <si>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</si>
  <si>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</si>
  <si>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</si>
  <si>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</si>
  <si>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</si>
  <si>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</si>
  <si>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</si>
  <si>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</si>
  <si>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</si>
  <si>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</si>
  <si>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</si>
  <si>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</si>
  <si>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</si>
  <si>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</si>
  <si>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</si>
  <si>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</si>
  <si>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</si>
  <si>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</si>
  <si>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</si>
  <si>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</si>
  <si>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</si>
  <si>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</si>
  <si>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</si>
  <si>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</si>
  <si>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</si>
  <si>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</si>
  <si>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</si>
  <si>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</si>
  <si>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</si>
  <si>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</si>
  <si>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</si>
  <si>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</si>
  <si>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</si>
  <si>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</si>
  <si>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</si>
  <si>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</si>
  <si>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</si>
  <si>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</si>
  <si>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</si>
  <si>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</si>
  <si>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</si>
  <si>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</si>
  <si>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</si>
  <si>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</si>
  <si>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</si>
  <si>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</si>
  <si>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</si>
  <si>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</si>
  <si>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</si>
  <si>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</si>
  <si>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</si>
  <si>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</si>
  <si>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</si>
  <si>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</si>
  <si>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</si>
  <si>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</si>
  <si>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</si>
  <si>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</si>
  <si>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</si>
  <si>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</si>
  <si>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</si>
  <si>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</si>
  <si>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</si>
  <si>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</si>
  <si>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</si>
  <si>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</si>
  <si>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</si>
  <si>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</si>
  <si>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</si>
  <si>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</si>
  <si>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</si>
  <si>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</si>
  <si>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</si>
  <si>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</si>
  <si>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</si>
  <si>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</si>
  <si>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</si>
  <si>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</si>
  <si>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</si>
  <si>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</si>
  <si>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</si>
  <si>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</si>
  <si>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</si>
  <si>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</si>
  <si>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</si>
  <si>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</si>
  <si>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</si>
  <si>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</si>
  <si>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</si>
  <si>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</si>
  <si>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</si>
  <si>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</si>
  <si>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</si>
  <si>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</si>
  <si>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</si>
  <si>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</si>
  <si>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</si>
  <si>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</si>
  <si>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</si>
  <si>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</si>
  <si>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</si>
  <si>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</si>
  <si>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</si>
  <si>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</si>
  <si>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</si>
  <si>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</si>
  <si>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</si>
  <si>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</si>
  <si>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</si>
  <si>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</si>
  <si>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</si>
  <si>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</si>
  <si>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</si>
  <si>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</si>
  <si>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</si>
  <si>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</si>
  <si>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</si>
  <si>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</si>
  <si>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</si>
  <si>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</si>
  <si>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</si>
  <si>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</si>
  <si>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</si>
  <si>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</si>
  <si>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</si>
  <si>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</si>
  <si>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</si>
  <si>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</si>
  <si>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</si>
  <si>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</si>
  <si>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</si>
  <si>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</si>
  <si>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</si>
  <si>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</si>
  <si>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</si>
  <si>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</si>
  <si>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</si>
  <si>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</si>
  <si>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</si>
  <si>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</si>
  <si>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</si>
  <si>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</si>
  <si>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</si>
  <si>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</si>
  <si>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</si>
  <si>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</si>
  <si>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</si>
  <si>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</si>
  <si>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</si>
  <si>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</si>
  <si>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</si>
  <si>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</si>
  <si>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</si>
  <si>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</si>
  <si>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</si>
  <si>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</si>
  <si>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</si>
  <si>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</si>
  <si>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</si>
  <si>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</si>
  <si>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</si>
  <si>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</si>
  <si>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</si>
  <si>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</si>
  <si>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</si>
  <si>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</si>
  <si>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</si>
  <si>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</si>
  <si>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</si>
  <si>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</si>
  <si>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</si>
  <si>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</si>
  <si>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</si>
  <si>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</si>
  <si>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</si>
  <si>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</si>
  <si>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</si>
  <si>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</si>
  <si>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</si>
  <si>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</si>
  <si>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</si>
  <si>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</si>
  <si>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</si>
  <si>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</si>
  <si>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</si>
  <si>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</si>
  <si>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</si>
  <si>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</si>
  <si>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</si>
  <si>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</si>
  <si>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</si>
  <si>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</si>
  <si>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</si>
  <si>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</si>
  <si>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</si>
  <si>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</si>
  <si>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</si>
  <si>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</si>
  <si>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</si>
  <si>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</si>
  <si>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</si>
  <si>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</si>
  <si>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</si>
  <si>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</si>
  <si>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</si>
  <si>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</si>
  <si>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</si>
  <si>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</si>
  <si>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</si>
  <si>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</si>
  <si>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</si>
  <si>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</si>
  <si>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</si>
  <si>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</si>
  <si>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</si>
  <si>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</si>
  <si>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</si>
  <si>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</si>
  <si>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</si>
  <si>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</si>
  <si>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</si>
  <si>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</si>
  <si>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</si>
  <si>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</si>
  <si>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</si>
  <si>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</si>
  <si>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</si>
  <si>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</si>
  <si>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</si>
  <si>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</si>
  <si>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</si>
  <si>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</si>
  <si>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</si>
  <si>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</si>
  <si>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</si>
  <si>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</si>
  <si>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</si>
  <si>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</si>
  <si>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</si>
  <si>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</si>
  <si>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</si>
  <si>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</si>
  <si>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</si>
  <si>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</si>
  <si>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</si>
  <si>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</si>
  <si>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</si>
  <si>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</si>
  <si>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</si>
  <si>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</si>
  <si>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</si>
  <si>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</si>
  <si>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</si>
  <si>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</si>
  <si>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</si>
  <si>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</si>
  <si>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</si>
  <si>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</si>
  <si>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</si>
  <si>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</si>
  <si>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</si>
  <si>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</si>
  <si>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</si>
  <si>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</si>
  <si>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</si>
  <si>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</si>
  <si>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</si>
  <si>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</si>
  <si>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</si>
  <si>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</si>
  <si>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</si>
  <si>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</si>
  <si>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</si>
  <si>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</si>
  <si>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</si>
  <si>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</si>
  <si>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</si>
  <si>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</si>
  <si>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</si>
  <si>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</si>
  <si>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</si>
  <si>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</si>
  <si>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</si>
  <si>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</si>
  <si>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</si>
  <si>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</si>
  <si>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</si>
  <si>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</si>
  <si>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</si>
  <si>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</si>
  <si>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</si>
  <si>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</si>
  <si>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</si>
  <si>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</si>
  <si>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</si>
  <si>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</si>
  <si>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</si>
  <si>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</si>
  <si>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</si>
  <si>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</si>
  <si>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</si>
  <si>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</si>
  <si>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</si>
  <si>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</si>
  <si>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</si>
  <si>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</si>
  <si>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</si>
  <si>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</si>
  <si>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</si>
  <si>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</si>
  <si>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</si>
  <si>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</si>
  <si>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</si>
  <si>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</si>
  <si>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</si>
  <si>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</si>
  <si>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</si>
  <si>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</si>
  <si>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</si>
  <si>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</si>
  <si>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</si>
  <si>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</si>
  <si>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</si>
  <si>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</si>
  <si>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</si>
  <si>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</si>
  <si>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</si>
  <si>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</si>
  <si>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</si>
  <si>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</si>
  <si>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</si>
  <si>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</si>
  <si>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</si>
  <si>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</si>
  <si>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</si>
  <si>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</si>
  <si>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</si>
  <si>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</si>
  <si>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</si>
  <si>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</si>
  <si>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</si>
  <si>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</si>
  <si>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</si>
  <si>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</si>
  <si>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</si>
  <si>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</si>
  <si>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</si>
  <si>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</si>
  <si>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</si>
  <si>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</si>
  <si>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</si>
  <si>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</si>
  <si>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</si>
  <si>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</si>
  <si>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</si>
  <si>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</si>
  <si>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</si>
  <si>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</si>
  <si>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</si>
  <si>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</si>
  <si>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</si>
  <si>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</si>
  <si>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</si>
  <si>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</si>
  <si>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</si>
  <si>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</si>
  <si>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</si>
  <si>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</si>
  <si>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</si>
  <si>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</si>
  <si>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</si>
  <si>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</si>
  <si>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</si>
  <si>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</si>
  <si>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</si>
  <si>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</si>
  <si>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</si>
  <si>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</si>
  <si>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</si>
  <si>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</si>
  <si>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</si>
  <si>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</si>
  <si>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</si>
  <si>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</si>
  <si>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</si>
  <si>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</si>
  <si>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</si>
  <si>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</si>
  <si>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</si>
  <si>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</si>
  <si>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</si>
  <si>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</si>
  <si>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</si>
  <si>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</si>
  <si>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</si>
  <si>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</si>
  <si>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</si>
  <si>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</si>
  <si>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</si>
  <si>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</si>
  <si>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</si>
  <si>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</si>
  <si>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</si>
  <si>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</si>
  <si>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</si>
  <si>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</si>
  <si>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</si>
  <si>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</si>
  <si>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</si>
  <si>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</si>
  <si>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</si>
  <si>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</si>
  <si>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</si>
  <si>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</si>
  <si>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</si>
  <si>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</si>
  <si>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</si>
  <si>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</si>
  <si>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</si>
  <si>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</si>
  <si>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</si>
  <si>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</si>
  <si>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</si>
  <si>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</si>
  <si>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</si>
  <si>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</si>
  <si>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</si>
  <si>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</si>
  <si>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</si>
  <si>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</si>
  <si>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</si>
  <si>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</si>
  <si>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</si>
  <si>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</si>
  <si>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</si>
  <si>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</si>
  <si>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</si>
  <si>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</si>
  <si>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</si>
  <si>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</si>
  <si>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</si>
  <si>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</si>
  <si>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</si>
  <si>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</si>
  <si>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</si>
  <si>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</si>
  <si>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</si>
  <si>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</si>
  <si>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</si>
  <si>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</si>
  <si>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</si>
  <si>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</si>
  <si>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</si>
  <si>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</si>
  <si>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</si>
  <si>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</si>
  <si>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</si>
  <si>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</si>
  <si>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</si>
  <si>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</si>
  <si>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</si>
  <si>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</si>
  <si>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</si>
  <si>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</si>
  <si>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</si>
  <si>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</si>
  <si>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</si>
  <si>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</si>
  <si>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</si>
  <si>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</si>
  <si>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</si>
  <si>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</si>
  <si>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</si>
  <si>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</si>
  <si>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</si>
  <si>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</si>
  <si>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</si>
  <si>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</si>
  <si>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</si>
  <si>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</si>
  <si>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</si>
  <si>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</si>
  <si>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</si>
  <si>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</si>
  <si>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</si>
  <si>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</si>
  <si>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</si>
  <si>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</si>
  <si>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</si>
  <si>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</si>
  <si>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</si>
  <si>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</si>
  <si>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</si>
  <si>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</si>
  <si>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</si>
  <si>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</si>
  <si>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</si>
  <si>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</si>
  <si>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</si>
  <si>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</si>
  <si>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</si>
  <si>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</si>
  <si>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</si>
  <si>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</si>
  <si>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</si>
  <si>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</si>
  <si>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</si>
  <si>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</si>
  <si>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</si>
  <si>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</si>
  <si>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</si>
  <si>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</si>
  <si>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</si>
  <si>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</si>
  <si>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</si>
  <si>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</si>
  <si>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</si>
  <si>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</si>
  <si>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</si>
  <si>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</si>
  <si>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</si>
  <si>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</si>
  <si>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</si>
  <si>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</si>
  <si>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</si>
  <si>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</si>
  <si>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</si>
  <si>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</si>
  <si>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</si>
  <si>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</si>
  <si>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</si>
  <si>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</si>
  <si>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</si>
  <si>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</si>
  <si>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</si>
  <si>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</si>
  <si>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</si>
  <si>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</si>
  <si>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</si>
  <si>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</si>
  <si>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</si>
  <si>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</si>
  <si>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</si>
  <si>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</si>
  <si>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</si>
  <si>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</si>
  <si>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</si>
  <si>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</si>
  <si>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</si>
  <si>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</si>
  <si>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</si>
  <si>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</si>
  <si>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</si>
  <si>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</si>
  <si>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</si>
  <si>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</si>
  <si>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</si>
  <si>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</si>
  <si>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</si>
  <si>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</si>
  <si>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</si>
  <si>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</si>
  <si>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</si>
  <si>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</si>
  <si>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</si>
  <si>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</si>
  <si>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</si>
  <si>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</si>
  <si>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</si>
  <si>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</si>
  <si>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</si>
  <si>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</si>
  <si>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</si>
  <si>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</si>
  <si>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</si>
  <si>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</si>
  <si>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</si>
  <si>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</si>
  <si>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</si>
  <si>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</si>
  <si>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</si>
  <si>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</si>
  <si>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</si>
  <si>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</si>
  <si>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</si>
  <si>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</si>
  <si>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</si>
  <si>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</si>
  <si>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</si>
  <si>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</si>
  <si>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</si>
  <si>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</si>
  <si>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</si>
  <si>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</si>
  <si>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</si>
  <si>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</si>
  <si>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</si>
  <si>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</si>
  <si>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</si>
  <si>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</si>
  <si>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</si>
  <si>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</si>
  <si>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</si>
  <si>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</si>
  <si>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</si>
  <si>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</si>
  <si>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</si>
  <si>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</si>
  <si>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</si>
  <si>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</si>
  <si>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</si>
  <si>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</si>
  <si>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</si>
  <si>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</si>
  <si>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</si>
  <si>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</si>
  <si>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</si>
  <si>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</si>
  <si>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</si>
  <si>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</si>
  <si>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</si>
  <si>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</si>
  <si>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</si>
  <si>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</si>
  <si>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</si>
  <si>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</si>
  <si>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</si>
  <si>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</si>
  <si>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</si>
  <si>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</si>
  <si>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</si>
  <si>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</si>
  <si>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</si>
  <si>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</si>
  <si>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</si>
  <si>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</si>
  <si>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</si>
  <si>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</si>
  <si>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</si>
  <si>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</si>
  <si>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</si>
  <si>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</si>
  <si>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</si>
  <si>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</si>
  <si>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</si>
  <si>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</si>
  <si>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</si>
  <si>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</si>
  <si>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</si>
  <si>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</si>
  <si>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</si>
  <si>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</si>
  <si>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</si>
  <si>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</si>
  <si>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</si>
  <si>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</si>
  <si>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</si>
  <si>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</si>
  <si>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</si>
  <si>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</si>
  <si>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</si>
  <si>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</si>
  <si>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</si>
  <si>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</si>
  <si>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</si>
  <si>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</si>
  <si>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</si>
  <si>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</si>
  <si>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</si>
  <si>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</si>
  <si>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</si>
  <si>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</si>
  <si>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</si>
  <si>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</si>
  <si>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</si>
  <si>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</si>
  <si>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</si>
  <si>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</si>
  <si>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</si>
  <si>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</si>
  <si>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</si>
  <si>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</si>
  <si>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</si>
  <si>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</si>
  <si>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</si>
  <si>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</si>
  <si>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</si>
  <si>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</si>
  <si>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</si>
  <si>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</si>
  <si>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</si>
  <si>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</si>
  <si>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</si>
  <si>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</si>
  <si>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</si>
  <si>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</si>
  <si>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</si>
  <si>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</si>
  <si>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</si>
  <si>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</si>
  <si>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</si>
  <si>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</si>
  <si>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</si>
  <si>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</si>
  <si>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</si>
  <si>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</si>
  <si>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</si>
  <si>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</si>
  <si>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</si>
  <si>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</si>
  <si>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</si>
  <si>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</si>
  <si>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</si>
  <si>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</si>
  <si>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</si>
  <si>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</si>
  <si>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</si>
  <si>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</si>
  <si>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</si>
  <si>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</si>
  <si>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</si>
  <si>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</si>
  <si>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</si>
  <si>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</si>
  <si>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</si>
  <si>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</si>
  <si>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</si>
  <si>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</si>
  <si>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</si>
  <si>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</si>
  <si>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</si>
  <si>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</si>
  <si>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</si>
  <si>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</si>
  <si>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</si>
  <si>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</si>
  <si>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</si>
  <si>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</si>
  <si>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</si>
  <si>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</si>
  <si>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</si>
  <si>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</si>
  <si>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</si>
  <si>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</si>
  <si>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</si>
  <si>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</si>
  <si>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</si>
  <si>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</si>
  <si>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</si>
  <si>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</si>
  <si>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</si>
  <si>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</si>
  <si>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</si>
  <si>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</si>
  <si>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</si>
  <si>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</si>
  <si>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</si>
  <si>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</si>
  <si>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</si>
  <si>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</si>
  <si>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</si>
  <si>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</si>
  <si>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</si>
  <si>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</si>
  <si>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</si>
  <si>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</si>
  <si>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</si>
  <si>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</si>
  <si>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</si>
  <si>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</si>
  <si>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</si>
  <si>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</si>
  <si>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</si>
  <si>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</si>
  <si>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</si>
  <si>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</si>
  <si>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</si>
  <si>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</si>
  <si>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</si>
  <si>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</si>
  <si>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</si>
  <si>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</si>
  <si>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</si>
  <si>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</si>
  <si>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</si>
  <si>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</si>
  <si>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</si>
  <si>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</si>
  <si>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</si>
  <si>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</si>
  <si>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</si>
  <si>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</si>
  <si>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</si>
  <si>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</si>
  <si>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</si>
  <si>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</si>
  <si>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</si>
  <si>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</si>
  <si>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</si>
  <si>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</si>
  <si>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</si>
  <si>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</si>
  <si>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</si>
  <si>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</si>
  <si>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</si>
  <si>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</si>
  <si>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</si>
  <si>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</si>
  <si>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</si>
  <si>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</si>
  <si>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</si>
  <si>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</si>
  <si>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</si>
  <si>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</si>
  <si>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</si>
  <si>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</si>
  <si>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</si>
  <si>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</si>
  <si>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</si>
  <si>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</si>
  <si>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</si>
  <si>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</si>
  <si>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</si>
  <si>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</si>
  <si>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</si>
  <si>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</si>
  <si>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</si>
  <si>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</si>
  <si>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</si>
  <si>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</si>
  <si>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</si>
  <si>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</si>
  <si>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</si>
  <si>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</si>
  <si>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</si>
  <si>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</si>
  <si>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</si>
  <si>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</si>
  <si>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</si>
  <si>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</si>
  <si>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</si>
  <si>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</si>
  <si>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</si>
  <si>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</si>
  <si>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</si>
  <si>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</si>
  <si>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</si>
  <si>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</si>
  <si>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</si>
  <si>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</si>
  <si>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</si>
  <si>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</si>
  <si>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</si>
  <si>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</si>
  <si>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</si>
  <si>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</si>
  <si>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</si>
  <si>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</si>
  <si>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</si>
  <si>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</si>
  <si>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</si>
  <si>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</si>
  <si>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</si>
  <si>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</si>
  <si>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</si>
  <si>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</si>
  <si>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</si>
  <si>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</si>
  <si>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</si>
  <si>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</si>
  <si>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</si>
  <si>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</si>
  <si>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</si>
  <si>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</si>
  <si>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</si>
  <si>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</si>
  <si>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</si>
  <si>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</si>
  <si>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</si>
  <si>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</si>
  <si>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</si>
  <si>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</si>
  <si>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</si>
  <si>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</si>
  <si>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</si>
  <si>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</si>
  <si>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</si>
  <si>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</si>
  <si>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</si>
  <si>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</si>
  <si>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</si>
  <si>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</si>
  <si>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</si>
  <si>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</si>
  <si>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</si>
  <si>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</si>
  <si>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</si>
  <si>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</si>
  <si>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</si>
  <si>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</si>
  <si>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</si>
  <si>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</si>
  <si>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</si>
  <si>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</si>
  <si>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</si>
  <si>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</si>
  <si>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</si>
  <si>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</si>
  <si>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</si>
  <si>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</si>
  <si>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</si>
  <si>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</si>
  <si>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</si>
  <si>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</si>
  <si>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</si>
  <si>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</si>
  <si>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</si>
  <si>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</si>
  <si>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</si>
  <si>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</si>
  <si>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</si>
  <si>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</si>
  <si>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</si>
  <si>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</si>
  <si>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</si>
  <si>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</si>
  <si>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</si>
  <si>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</si>
  <si>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</si>
  <si>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</si>
  <si>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</si>
  <si>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</si>
  <si>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</si>
  <si>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</si>
  <si>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</si>
  <si>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</si>
  <si>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</si>
  <si>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</si>
  <si>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</si>
  <si>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</si>
  <si>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</si>
  <si>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</si>
  <si>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</si>
  <si>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</si>
  <si>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</si>
  <si>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</si>
  <si>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</si>
  <si>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</si>
  <si>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</si>
  <si>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</si>
  <si>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</si>
  <si>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</si>
  <si>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</si>
  <si>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</si>
  <si>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</si>
  <si>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</si>
  <si>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</si>
  <si>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</si>
  <si>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</si>
  <si>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</si>
  <si>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</si>
  <si>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</si>
  <si>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</si>
  <si>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</si>
  <si>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</si>
  <si>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</si>
  <si>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</si>
  <si>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</si>
  <si>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</si>
  <si>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</si>
  <si>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</si>
  <si>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</si>
  <si>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</si>
  <si>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</si>
  <si>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</si>
  <si>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</si>
  <si>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</si>
  <si>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</si>
  <si>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</si>
  <si>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</si>
  <si>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</si>
  <si>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</si>
  <si>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</si>
  <si>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</si>
  <si>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</si>
  <si>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</si>
  <si>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</si>
  <si>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</si>
  <si>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</si>
  <si>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</si>
  <si>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</si>
  <si>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</si>
  <si>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</si>
  <si>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</si>
  <si>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</si>
  <si>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</si>
  <si>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</si>
  <si>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</si>
  <si>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</si>
  <si>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</si>
  <si>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</si>
  <si>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</si>
  <si>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</si>
  <si>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</si>
  <si>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</si>
  <si>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</si>
  <si>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</si>
  <si>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</si>
  <si>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</si>
  <si>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</si>
  <si>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</si>
  <si>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</si>
  <si>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</si>
  <si>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</si>
  <si>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</si>
  <si>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</si>
  <si>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</si>
  <si>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</si>
  <si>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</si>
  <si>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</si>
  <si>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</si>
  <si>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</si>
  <si>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</si>
  <si>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</si>
  <si>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</si>
  <si>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</si>
  <si>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</si>
  <si>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</si>
  <si>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</si>
  <si>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</si>
  <si>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</si>
  <si>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</si>
  <si>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</si>
  <si>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</si>
  <si>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</si>
  <si>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</si>
  <si>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</si>
  <si>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</si>
  <si>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</si>
  <si>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</si>
  <si>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</si>
  <si>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</si>
  <si>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</si>
  <si>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</si>
  <si>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</si>
  <si>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</si>
  <si>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</si>
  <si>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</si>
  <si>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</si>
  <si>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</si>
  <si>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</si>
  <si>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</si>
  <si>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</si>
  <si>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</si>
  <si>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</si>
  <si>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</si>
  <si>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</si>
  <si>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</si>
  <si>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</si>
  <si>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</si>
  <si>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</si>
  <si>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</si>
  <si>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</si>
  <si>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</si>
  <si>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</si>
  <si>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</si>
  <si>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</si>
  <si>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</si>
  <si>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</si>
  <si>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</si>
  <si>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</si>
  <si>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</si>
  <si>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</si>
  <si>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</si>
  <si>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</si>
  <si>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</si>
  <si>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</si>
  <si>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</si>
  <si>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</si>
  <si>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</si>
  <si>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</si>
  <si>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</si>
  <si>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</si>
  <si>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</si>
  <si>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</si>
  <si>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</si>
  <si>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</si>
  <si>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</si>
  <si>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</si>
  <si>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</si>
  <si>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</si>
  <si>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</si>
  <si>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</si>
  <si>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</si>
  <si>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</si>
  <si>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</si>
  <si>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</si>
  <si>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</si>
  <si>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</si>
  <si>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</si>
  <si>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</si>
  <si>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</si>
  <si>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</si>
  <si>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</si>
  <si>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</si>
  <si>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</si>
  <si>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</si>
  <si>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</si>
  <si>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</si>
  <si>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</si>
  <si>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</si>
  <si>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</si>
  <si>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</si>
  <si>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</si>
  <si>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</si>
  <si>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</si>
  <si>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</si>
  <si>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</si>
  <si>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</si>
  <si>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</si>
  <si>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</si>
  <si>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</si>
  <si>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</si>
  <si>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</si>
  <si>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</si>
  <si>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</si>
  <si>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</si>
  <si>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</si>
  <si>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</si>
  <si>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</si>
  <si>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</si>
  <si>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</si>
  <si>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</si>
  <si>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</si>
  <si>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</si>
  <si>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</si>
  <si>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</si>
  <si>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</si>
  <si>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</si>
  <si>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</si>
  <si>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</si>
  <si>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</si>
  <si>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</si>
  <si>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</si>
  <si>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</si>
  <si>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</si>
  <si>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</si>
  <si>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</si>
  <si>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</si>
  <si>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</si>
  <si>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</si>
  <si>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</si>
  <si>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</si>
  <si>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</si>
  <si>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</si>
  <si>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</si>
  <si>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</si>
  <si>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</si>
  <si>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</si>
  <si>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</si>
  <si>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</si>
  <si>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</si>
  <si>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</si>
  <si>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</si>
  <si>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</si>
  <si>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</si>
  <si>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</si>
  <si>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</si>
  <si>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</si>
  <si>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</si>
  <si>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</si>
  <si>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</si>
  <si>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</si>
  <si>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</si>
  <si>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</si>
  <si>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</si>
  <si>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</si>
  <si>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</si>
  <si>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</si>
  <si>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</si>
  <si>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</si>
  <si>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</si>
  <si>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</si>
  <si>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</si>
  <si>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</si>
  <si>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</si>
  <si>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</si>
  <si>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</si>
  <si>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</si>
  <si>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</si>
  <si>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</si>
  <si>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</si>
  <si>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</si>
  <si>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</si>
  <si>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</si>
  <si>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</si>
  <si>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</si>
  <si>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</si>
  <si>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</si>
  <si>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</si>
  <si>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</si>
  <si>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</si>
  <si>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</si>
  <si>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</si>
  <si>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</si>
  <si>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</si>
  <si>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</si>
  <si>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</si>
  <si>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</si>
  <si>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</si>
  <si>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</si>
  <si>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</si>
  <si>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</si>
  <si>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</si>
  <si>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</si>
  <si>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</si>
  <si>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</si>
  <si>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</si>
  <si>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</si>
  <si>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</si>
  <si>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</si>
  <si>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</si>
  <si>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</si>
  <si>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</si>
  <si>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</si>
  <si>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</si>
  <si>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</si>
  <si>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</si>
  <si>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</si>
  <si>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</si>
  <si>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</si>
  <si>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</si>
  <si>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</si>
  <si>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</si>
  <si>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</si>
  <si>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</si>
  <si>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</si>
  <si>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</si>
  <si>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</si>
  <si>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</si>
  <si>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</si>
  <si>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</si>
  <si>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</si>
  <si>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</si>
  <si>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</si>
  <si>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</si>
  <si>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</si>
  <si>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</si>
  <si>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</si>
  <si>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</si>
  <si>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</si>
  <si>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</si>
  <si>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</si>
  <si>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</si>
  <si>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</si>
  <si>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</si>
  <si>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</si>
  <si>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</si>
  <si>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</si>
  <si>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</si>
  <si>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</si>
  <si>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</si>
  <si>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</si>
  <si>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</si>
  <si>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</si>
  <si>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</si>
  <si>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</si>
  <si>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</si>
  <si>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</si>
  <si>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</si>
  <si>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</si>
  <si>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</si>
  <si>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</si>
  <si>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</si>
  <si>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</si>
  <si>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</si>
  <si>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</si>
  <si>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</si>
  <si>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</si>
  <si>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</si>
  <si>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</si>
  <si>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</si>
  <si>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</si>
  <si>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</si>
  <si>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</si>
  <si>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</si>
  <si>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</si>
  <si>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</si>
  <si>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</si>
  <si>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</si>
  <si>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</si>
  <si>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</si>
  <si>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</si>
  <si>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</si>
  <si>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</si>
  <si>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</si>
  <si>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</si>
  <si>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</si>
  <si>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</si>
  <si>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</si>
  <si>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</si>
  <si>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</si>
  <si>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</si>
  <si>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</si>
  <si>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</si>
  <si>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</si>
  <si>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</si>
  <si>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</si>
  <si>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</si>
  <si>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</si>
  <si>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</si>
  <si>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</si>
  <si>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</si>
  <si>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</si>
  <si>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</si>
  <si>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</si>
  <si>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</si>
  <si>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</si>
  <si>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</si>
  <si>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</si>
  <si>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</si>
  <si>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</si>
  <si>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</si>
  <si>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</si>
  <si>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</si>
  <si>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</si>
  <si>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</si>
  <si>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</si>
  <si>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</si>
  <si>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</si>
  <si>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</si>
  <si>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</si>
  <si>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</si>
  <si>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</si>
  <si>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</si>
  <si>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</si>
  <si>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</si>
  <si>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</si>
  <si>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</si>
  <si>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</si>
  <si>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</si>
  <si>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</si>
  <si>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</si>
  <si>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</si>
  <si>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</si>
  <si>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</si>
  <si>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</si>
  <si>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</si>
  <si>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</si>
  <si>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</si>
  <si>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</si>
  <si>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</si>
  <si>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</si>
  <si>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</si>
  <si>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</si>
  <si>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</si>
  <si>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</si>
  <si>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</si>
  <si>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</si>
  <si>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</si>
  <si>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</si>
  <si>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</si>
  <si>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</si>
  <si>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</si>
  <si>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</si>
  <si>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</si>
  <si>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</si>
  <si>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</si>
  <si>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</si>
  <si>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</si>
  <si>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</si>
  <si>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</si>
  <si>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</si>
  <si>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</si>
  <si>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</si>
  <si>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</si>
  <si>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</si>
  <si>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</si>
  <si>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</si>
  <si>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</si>
  <si>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</si>
  <si>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</si>
  <si>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</si>
  <si>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</si>
  <si>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</si>
  <si>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</si>
  <si>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</si>
  <si>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</si>
  <si>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</si>
  <si>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</si>
  <si>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</si>
  <si>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</si>
  <si>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</si>
  <si>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</si>
  <si>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</si>
  <si>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</si>
  <si>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</si>
  <si>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</si>
  <si>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</si>
  <si>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</si>
  <si>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</si>
  <si>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</si>
  <si>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</si>
  <si>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</si>
  <si>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</si>
  <si>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</si>
  <si>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</si>
  <si>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</si>
  <si>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</si>
  <si>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</si>
  <si>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</si>
  <si>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</si>
  <si>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</si>
  <si>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</si>
  <si>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</si>
  <si>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</si>
  <si>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</si>
  <si>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</si>
  <si>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</si>
  <si>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</si>
  <si>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</si>
  <si>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</si>
  <si>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</si>
  <si>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</si>
  <si>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</si>
  <si>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</si>
  <si>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</si>
  <si>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</si>
  <si>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</si>
  <si>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</si>
  <si>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</si>
  <si>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</si>
  <si>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</si>
  <si>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</si>
  <si>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</si>
  <si>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</si>
  <si>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</si>
  <si>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</si>
  <si>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</si>
  <si>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</si>
  <si>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</si>
  <si>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</si>
  <si>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</si>
  <si>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</si>
  <si>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</si>
  <si>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</si>
  <si>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</si>
  <si>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</si>
  <si>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</si>
  <si>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</si>
  <si>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</si>
  <si>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</si>
  <si>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</si>
  <si>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</si>
  <si>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</si>
  <si>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</si>
  <si>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</si>
  <si>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</si>
  <si>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</si>
  <si>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</si>
  <si>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</si>
  <si>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</si>
  <si>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</si>
  <si>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</si>
  <si>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</si>
  <si>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</si>
  <si>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</si>
  <si>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</si>
  <si>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</si>
  <si>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</si>
  <si>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</si>
  <si>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</si>
  <si>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</si>
  <si>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</si>
  <si>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</si>
  <si>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</si>
  <si>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</si>
  <si>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</si>
  <si>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</si>
  <si>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</si>
  <si>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</si>
  <si>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</si>
  <si>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</si>
  <si>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</si>
  <si>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</si>
  <si>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</si>
  <si>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</si>
  <si>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</si>
  <si>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</si>
  <si>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</si>
  <si>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</si>
  <si>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</si>
  <si>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</si>
  <si>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</si>
  <si>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</si>
  <si>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</si>
  <si>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</si>
  <si>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</si>
  <si>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</si>
  <si>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</si>
  <si>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</si>
  <si>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</si>
  <si>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</si>
  <si>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</si>
  <si>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</si>
  <si>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</si>
  <si>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</si>
  <si>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</si>
  <si>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</si>
  <si>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</si>
  <si>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</si>
  <si>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</si>
  <si>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</si>
  <si>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</si>
  <si>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</si>
  <si>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</si>
  <si>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</si>
  <si>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</si>
  <si>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</si>
  <si>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</si>
  <si>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</si>
  <si>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</si>
  <si>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</si>
  <si>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</si>
  <si>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</si>
  <si>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</si>
  <si>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</si>
  <si>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</si>
  <si>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</si>
  <si>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</si>
  <si>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</si>
  <si>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</si>
  <si>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</si>
  <si>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</si>
  <si>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</si>
  <si>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</si>
  <si>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</si>
  <si>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</si>
  <si>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</si>
  <si>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</si>
  <si>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</si>
  <si>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</si>
  <si>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</si>
  <si>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</si>
  <si>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</si>
  <si>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</si>
  <si>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</si>
  <si>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</si>
  <si>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</si>
  <si>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</si>
  <si>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</si>
  <si>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</si>
  <si>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</si>
  <si>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</si>
  <si>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</si>
  <si>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</si>
  <si>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</si>
  <si>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</si>
  <si>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</si>
  <si>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</si>
  <si>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</si>
  <si>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</si>
  <si>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</si>
  <si>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</si>
  <si>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</si>
  <si>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</si>
  <si>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</si>
  <si>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</si>
  <si>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</si>
  <si>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</si>
  <si>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</si>
  <si>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</si>
  <si>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</si>
  <si>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</si>
  <si>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</si>
  <si>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</si>
  <si>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</si>
  <si>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</si>
  <si>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</si>
  <si>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</si>
  <si>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</si>
  <si>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</si>
  <si>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</si>
  <si>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</si>
  <si>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</si>
  <si>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</si>
  <si>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</si>
  <si>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</si>
  <si>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</si>
  <si>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</si>
  <si>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</si>
  <si>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</si>
  <si>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</si>
  <si>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</si>
  <si>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</si>
  <si>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</si>
  <si>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</si>
  <si>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</si>
  <si>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</si>
  <si>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</si>
  <si>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</si>
  <si>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</si>
  <si>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</si>
  <si>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</si>
  <si>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</si>
  <si>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</si>
  <si>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</si>
  <si>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</si>
  <si>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</si>
  <si>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</si>
  <si>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</si>
  <si>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</si>
  <si>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</si>
  <si>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</si>
  <si>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</si>
  <si>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</si>
  <si>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</si>
  <si>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</si>
  <si>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</si>
  <si>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</si>
  <si>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</si>
  <si>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</si>
  <si>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</si>
  <si>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</si>
  <si>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</si>
  <si>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</si>
  <si>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</si>
  <si>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</si>
  <si>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</si>
  <si>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</si>
  <si>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</si>
  <si>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</si>
  <si>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</si>
  <si>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</si>
  <si>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</si>
  <si>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</si>
  <si>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</si>
  <si>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</si>
  <si>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</si>
  <si>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</si>
  <si>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</si>
  <si>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</si>
  <si>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</si>
  <si>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</si>
  <si>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</si>
  <si>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</si>
  <si>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</si>
  <si>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</si>
  <si>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</si>
  <si>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</si>
  <si>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</si>
  <si>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</si>
  <si>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</si>
  <si>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</si>
  <si>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</si>
  <si>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</si>
  <si>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</si>
  <si>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</si>
  <si>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</si>
  <si>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</si>
  <si>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</si>
  <si>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</si>
  <si>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</si>
  <si>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</si>
  <si>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</si>
  <si>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</si>
  <si>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</si>
  <si>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</si>
  <si>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</si>
  <si>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</si>
  <si>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</si>
  <si>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</si>
  <si>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</si>
  <si>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</si>
  <si>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</si>
  <si>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</si>
  <si>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</si>
  <si>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</si>
  <si>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</si>
  <si>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</si>
  <si>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</si>
  <si>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</si>
  <si>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</si>
  <si>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</si>
  <si>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</si>
  <si>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</si>
  <si>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</si>
  <si>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</si>
  <si>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</si>
  <si>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</si>
  <si>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</si>
  <si>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</si>
  <si>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</si>
  <si>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</si>
  <si>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</si>
  <si>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</si>
  <si>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</si>
  <si>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</si>
  <si>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</si>
  <si>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</si>
  <si>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</si>
  <si>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</si>
  <si>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</si>
  <si>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</si>
  <si>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</si>
  <si>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</si>
  <si>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</si>
  <si>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</si>
  <si>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</si>
  <si>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</si>
  <si>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</si>
  <si>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</si>
  <si>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</si>
  <si>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</si>
  <si>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</si>
  <si>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</si>
  <si>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</si>
  <si>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</si>
  <si>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</si>
  <si>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</si>
  <si>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</si>
  <si>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</si>
  <si>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</si>
  <si>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</si>
  <si>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</si>
  <si>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</si>
  <si>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</si>
  <si>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</si>
  <si>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</si>
  <si>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</si>
  <si>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</si>
  <si>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</si>
  <si>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</si>
  <si>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</si>
  <si>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</si>
  <si>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</si>
  <si>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</si>
  <si>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</si>
  <si>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</si>
  <si>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</si>
  <si>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</si>
  <si>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</si>
  <si>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</si>
  <si>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</si>
  <si>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</si>
  <si>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</si>
  <si>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</si>
  <si>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</si>
  <si>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</si>
  <si>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</si>
  <si>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</si>
  <si>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</si>
  <si>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</si>
  <si>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</si>
  <si>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</si>
  <si>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</si>
  <si>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</si>
  <si>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</si>
  <si>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</si>
  <si>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</si>
  <si>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</si>
  <si>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</si>
  <si>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</si>
  <si>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</si>
  <si>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</si>
  <si>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</si>
  <si>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</si>
  <si>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</si>
  <si>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</si>
  <si>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</si>
  <si>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</si>
  <si>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</si>
  <si>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</si>
  <si>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</si>
  <si>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</si>
  <si>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</si>
  <si>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</si>
  <si>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</si>
  <si>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</si>
  <si>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</si>
  <si>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</si>
  <si>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</si>
  <si>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</si>
  <si>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</si>
  <si>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</si>
  <si>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</si>
  <si>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</si>
  <si>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</si>
  <si>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</si>
  <si>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</si>
  <si>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</si>
  <si>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</si>
  <si>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</si>
  <si>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</si>
  <si>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</si>
  <si>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</si>
  <si>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</si>
  <si>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</si>
  <si>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</si>
  <si>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</si>
  <si>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</si>
  <si>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</si>
  <si>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</si>
  <si>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</si>
  <si>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</si>
  <si>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</si>
  <si>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</si>
  <si>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</si>
  <si>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</si>
  <si>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</si>
  <si>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</si>
  <si>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</si>
  <si>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</si>
  <si>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</si>
  <si>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</si>
  <si>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</si>
  <si>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</si>
  <si>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</si>
  <si>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</si>
  <si>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</si>
  <si>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</si>
  <si>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</si>
  <si>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</si>
  <si>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</si>
  <si>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</si>
  <si>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</si>
  <si>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</si>
  <si>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</si>
  <si>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</si>
  <si>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</si>
  <si>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</si>
  <si>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</si>
  <si>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</si>
  <si>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</si>
  <si>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</si>
  <si>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</si>
  <si>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</si>
  <si>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</si>
  <si>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</si>
  <si>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</si>
  <si>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</si>
  <si>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</si>
  <si>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</si>
  <si>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</si>
  <si>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</si>
  <si>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</si>
  <si>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</si>
  <si>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</si>
  <si>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</si>
  <si>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</si>
  <si>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</si>
  <si>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</si>
  <si>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</si>
  <si>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</si>
  <si>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</si>
  <si>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</si>
  <si>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</si>
  <si>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</si>
  <si>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</si>
  <si>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</si>
  <si>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</si>
  <si>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</si>
  <si>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</si>
  <si>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</si>
  <si>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</si>
  <si>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</si>
  <si>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</si>
  <si>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</si>
  <si>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</si>
  <si>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</si>
  <si>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</si>
  <si>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</si>
  <si>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</si>
  <si>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</si>
  <si>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</si>
  <si>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</si>
  <si>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</si>
  <si>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</si>
  <si>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</si>
  <si>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</si>
  <si>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</si>
  <si>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</si>
  <si>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</si>
  <si>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</si>
  <si>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</si>
  <si>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</si>
  <si>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</si>
  <si>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</si>
  <si>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</si>
  <si>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</si>
  <si>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</si>
  <si>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</si>
  <si>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</si>
  <si>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</si>
  <si>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</si>
  <si>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</si>
  <si>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</si>
  <si>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</si>
  <si>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</si>
  <si>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</si>
  <si>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</si>
  <si>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</si>
  <si>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</si>
  <si>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</si>
  <si>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</si>
  <si>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</si>
  <si>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</si>
  <si>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</si>
  <si>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</si>
  <si>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</si>
  <si>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</si>
  <si>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</si>
  <si>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</si>
  <si>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</si>
  <si>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</si>
  <si>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</si>
  <si>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</si>
  <si>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</si>
  <si>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</si>
  <si>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</si>
  <si>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</si>
  <si>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</si>
  <si>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</si>
  <si>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</si>
  <si>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</si>
  <si>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</si>
  <si>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</si>
  <si>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</si>
  <si>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</si>
  <si>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</si>
  <si>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</si>
  <si>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</si>
  <si>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</si>
  <si>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</si>
  <si>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</si>
  <si>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</si>
  <si>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</si>
  <si>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</si>
  <si>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</si>
  <si>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</si>
  <si>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</si>
  <si>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</si>
  <si>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</si>
  <si>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</si>
  <si>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</si>
  <si>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</si>
  <si>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</si>
  <si>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</si>
  <si>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</si>
  <si>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</si>
  <si>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</si>
  <si>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</si>
  <si>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</si>
  <si>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</si>
  <si>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</si>
  <si>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</si>
  <si>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</si>
  <si>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</si>
  <si>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</si>
  <si>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</si>
  <si>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</si>
  <si>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</si>
  <si>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</si>
  <si>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</si>
  <si>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</si>
  <si>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</si>
  <si>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</si>
  <si>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</si>
  <si>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</si>
  <si>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</si>
  <si>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</si>
  <si>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</si>
  <si>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</si>
  <si>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</si>
  <si>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</si>
  <si>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</si>
  <si>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</si>
  <si>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</si>
  <si>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</si>
  <si>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</si>
  <si>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</si>
  <si>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</si>
  <si>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</si>
  <si>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</si>
  <si>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</si>
  <si>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</si>
  <si>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</si>
  <si>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</si>
  <si>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</si>
  <si>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</si>
  <si>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</si>
  <si>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</si>
  <si>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</si>
  <si>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</si>
  <si>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</si>
  <si>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</si>
  <si>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</si>
  <si>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</si>
  <si>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</si>
  <si>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</si>
  <si>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</si>
  <si>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</si>
  <si>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</si>
  <si>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</si>
  <si>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</si>
  <si>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</si>
  <si>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</si>
  <si>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</si>
  <si>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</si>
  <si>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</si>
  <si>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</si>
  <si>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</si>
  <si>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</si>
  <si>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</si>
  <si>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</si>
  <si>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</si>
  <si>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</si>
  <si>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</si>
  <si>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</si>
  <si>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</si>
  <si>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</si>
  <si>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</si>
  <si>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</si>
  <si>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</si>
  <si>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</si>
  <si>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</si>
  <si>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</si>
  <si>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</si>
  <si>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</si>
  <si>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</si>
  <si>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</si>
  <si>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</si>
  <si>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</si>
  <si>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</si>
  <si>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</si>
  <si>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</si>
  <si>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</si>
  <si>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</si>
  <si>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</si>
  <si>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</si>
  <si>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</si>
  <si>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</si>
  <si>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</si>
  <si>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</si>
  <si>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</si>
  <si>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</si>
  <si>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</si>
  <si>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</si>
  <si>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</si>
  <si>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</si>
  <si>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</si>
  <si>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</si>
  <si>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</si>
  <si>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</si>
  <si>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</si>
  <si>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</si>
  <si>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</si>
  <si>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</si>
  <si>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</si>
  <si>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</si>
  <si>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</si>
  <si>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</si>
  <si>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</si>
  <si>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</si>
  <si>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</si>
  <si>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</si>
  <si>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</si>
  <si>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</si>
  <si>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</si>
  <si>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</si>
  <si>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</si>
  <si>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</si>
  <si>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</si>
  <si>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</si>
  <si>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</si>
  <si>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</si>
  <si>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</si>
  <si>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</si>
  <si>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</si>
  <si>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</si>
  <si>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</si>
  <si>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</si>
  <si>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</si>
  <si>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</si>
  <si>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</si>
  <si>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</si>
  <si>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</si>
  <si>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</si>
  <si>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</si>
  <si>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</si>
  <si>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</si>
  <si>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</si>
  <si>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</si>
  <si>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</si>
  <si>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</si>
  <si>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</si>
  <si>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</si>
  <si>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</si>
  <si>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</si>
  <si>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</si>
  <si>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</si>
  <si>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</si>
  <si>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</si>
  <si>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</si>
  <si>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</si>
  <si>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</si>
  <si>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</si>
  <si>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</si>
  <si>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</si>
  <si>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</si>
  <si>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</si>
  <si>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</si>
  <si>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</si>
  <si>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</si>
  <si>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</si>
  <si>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</si>
  <si>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</si>
  <si>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</si>
  <si>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</si>
  <si>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</si>
  <si>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</si>
  <si>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</si>
  <si>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</si>
  <si>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</si>
  <si>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</si>
  <si>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</si>
  <si>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</si>
  <si>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</si>
  <si>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</si>
  <si>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</si>
  <si>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</si>
  <si>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</si>
  <si>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</si>
  <si>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</si>
  <si>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</si>
  <si>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</si>
  <si>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</si>
  <si>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</si>
  <si>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</si>
  <si>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</si>
  <si>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</si>
  <si>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</si>
  <si>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</si>
  <si>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</si>
  <si>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</si>
  <si>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</si>
  <si>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</si>
  <si>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</si>
  <si>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</si>
  <si>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</si>
  <si>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</si>
  <si>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</si>
  <si>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</si>
  <si>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</si>
  <si>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</si>
  <si>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</si>
  <si>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</si>
  <si>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</si>
  <si>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</si>
  <si>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</si>
  <si>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</si>
  <si>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</si>
  <si>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</si>
  <si>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</si>
  <si>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</si>
  <si>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</si>
  <si>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</si>
  <si>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</si>
  <si>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</si>
  <si>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</si>
  <si>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</si>
  <si>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</si>
  <si>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</si>
  <si>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</si>
  <si>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</si>
  <si>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</si>
  <si>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</si>
  <si>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</si>
  <si>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</si>
  <si>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</si>
  <si>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</si>
  <si>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</si>
  <si>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</si>
  <si>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</si>
  <si>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</si>
  <si>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</si>
  <si>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</si>
  <si>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</si>
  <si>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</si>
  <si>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</si>
  <si>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</si>
  <si>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</si>
  <si>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</si>
  <si>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</si>
  <si>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</si>
  <si>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</si>
  <si>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</si>
  <si>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</si>
  <si>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</si>
  <si>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</si>
  <si>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</si>
  <si>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</si>
  <si>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</si>
  <si>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</si>
  <si>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</si>
  <si>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</si>
  <si>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</si>
  <si>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</si>
  <si>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</si>
  <si>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</si>
  <si>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</si>
  <si>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</si>
  <si>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</si>
  <si>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</si>
  <si>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</si>
  <si>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</si>
  <si>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</si>
  <si>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</si>
  <si>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</si>
  <si>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</si>
  <si>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</si>
  <si>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</si>
  <si>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</si>
  <si>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</si>
  <si>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</si>
  <si>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</si>
  <si>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</si>
  <si>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</si>
  <si>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</si>
  <si>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</si>
  <si>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</si>
  <si>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</si>
  <si>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</si>
  <si>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</si>
  <si>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</si>
  <si>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</si>
  <si>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</si>
  <si>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</si>
  <si>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</si>
  <si>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</si>
  <si>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</si>
  <si>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</si>
  <si>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</si>
  <si>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</si>
  <si>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</si>
  <si>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</si>
  <si>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</si>
  <si>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</si>
  <si>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</si>
  <si>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</si>
  <si>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</si>
  <si>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</si>
  <si>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</si>
  <si>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</si>
  <si>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</si>
  <si>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</si>
  <si>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</si>
  <si>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</si>
  <si>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</si>
  <si>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</si>
  <si>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</si>
  <si>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</si>
  <si>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</si>
  <si>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</si>
  <si>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</si>
  <si>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</si>
  <si>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</si>
  <si>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</si>
  <si>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</si>
  <si>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</si>
  <si>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</si>
  <si>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</si>
  <si>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</si>
  <si>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</si>
  <si>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</si>
  <si>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</si>
  <si>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</si>
  <si>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</si>
  <si>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</si>
  <si>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</si>
  <si>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</si>
  <si>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</si>
  <si>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</si>
  <si>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</si>
  <si>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</si>
  <si>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</si>
  <si>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</si>
  <si>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</si>
  <si>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</si>
  <si>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</si>
  <si>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</si>
  <si>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</si>
  <si>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</si>
  <si>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</si>
  <si>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</si>
  <si>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</si>
  <si>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</si>
  <si>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</si>
  <si>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</si>
  <si>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</si>
  <si>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</si>
  <si>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</si>
  <si>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</si>
  <si>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</si>
  <si>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</si>
  <si>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</si>
  <si>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</si>
  <si>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</si>
  <si>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</si>
  <si>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</si>
  <si>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</si>
  <si>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</si>
  <si>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</si>
  <si>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</si>
  <si>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</si>
  <si>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</si>
  <si>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</si>
  <si>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</si>
  <si>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</si>
  <si>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</si>
  <si>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</si>
  <si>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</si>
  <si>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</si>
  <si>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</si>
  <si>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</si>
  <si>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</si>
  <si>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</si>
  <si>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</si>
  <si>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</si>
  <si>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</si>
  <si>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</si>
  <si>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</si>
  <si>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</si>
  <si>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</si>
  <si>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</si>
  <si>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</si>
  <si>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</si>
  <si>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</si>
  <si>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</si>
  <si>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</si>
  <si>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</si>
  <si>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</si>
  <si>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</si>
  <si>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</si>
  <si>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</si>
  <si>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</si>
  <si>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</si>
  <si>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</si>
  <si>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</si>
  <si>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</si>
  <si>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</si>
  <si>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</si>
  <si>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</si>
  <si>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</si>
  <si>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</si>
  <si>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</si>
  <si>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</si>
  <si>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</si>
  <si>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</si>
  <si>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</si>
  <si>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</si>
  <si>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</si>
  <si>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</si>
  <si>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</si>
  <si>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</si>
  <si>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</si>
  <si>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</si>
  <si>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</si>
  <si>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</si>
  <si>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</si>
  <si>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</si>
  <si>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</si>
  <si>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</si>
  <si>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</si>
  <si>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</si>
  <si>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</si>
  <si>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</si>
  <si>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</si>
  <si>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</si>
  <si>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</si>
  <si>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</si>
  <si>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</si>
  <si>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</si>
  <si>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</si>
  <si>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</si>
  <si>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</si>
  <si>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</si>
  <si>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</si>
  <si>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</si>
  <si>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</si>
  <si>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</si>
  <si>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</si>
  <si>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</si>
  <si>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</si>
  <si>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</si>
  <si>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</si>
  <si>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</si>
  <si>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</si>
  <si>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</si>
  <si>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</si>
  <si>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</si>
  <si>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</si>
  <si>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</si>
  <si>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</si>
  <si>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</si>
  <si>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</si>
  <si>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</si>
  <si>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</si>
  <si>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</si>
  <si>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</si>
  <si>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</si>
  <si>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</si>
  <si>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</si>
  <si>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</si>
  <si>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</si>
  <si>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</si>
  <si>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</si>
  <si>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</si>
  <si>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</si>
  <si>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</si>
  <si>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</si>
  <si>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</si>
  <si>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</si>
  <si>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</si>
  <si>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</si>
  <si>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</si>
  <si>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</si>
  <si>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</si>
  <si>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</si>
  <si>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</si>
  <si>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</si>
  <si>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</si>
  <si>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</si>
  <si>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</si>
  <si>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</si>
  <si>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</si>
  <si>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</si>
  <si>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</si>
  <si>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</si>
  <si>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</si>
  <si>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</si>
  <si>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</si>
  <si>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</si>
  <si>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</si>
  <si>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</si>
  <si>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</si>
  <si>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</si>
  <si>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</si>
  <si>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</si>
  <si>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</si>
  <si>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</si>
  <si>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</si>
  <si>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</si>
  <si>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</si>
  <si>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</si>
  <si>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</si>
  <si>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</si>
  <si>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</si>
  <si>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</si>
  <si>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</si>
  <si>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</si>
  <si>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</si>
  <si>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</si>
  <si>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</si>
  <si>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</si>
  <si>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</si>
  <si>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</si>
  <si>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</si>
  <si>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</si>
  <si>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</si>
  <si>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</si>
  <si>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</si>
  <si>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</si>
  <si>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</si>
  <si>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</si>
  <si>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</si>
  <si>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</si>
  <si>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</si>
  <si>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</si>
  <si>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</si>
  <si>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</si>
  <si>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</si>
  <si>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</si>
  <si>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</si>
  <si>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</si>
  <si>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</si>
  <si>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</si>
  <si>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</si>
  <si>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</si>
  <si>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</si>
  <si>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</si>
  <si>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</si>
  <si>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</si>
  <si>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</si>
  <si>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</si>
  <si>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</si>
  <si>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</si>
  <si>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</si>
  <si>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</si>
  <si>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</si>
  <si>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</si>
  <si>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</si>
  <si>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</si>
  <si>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</si>
  <si>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</si>
  <si>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</si>
  <si>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</si>
  <si>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</si>
  <si>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</si>
  <si>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</si>
  <si>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</si>
  <si>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</si>
  <si>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</si>
  <si>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</si>
  <si>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</si>
  <si>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</si>
  <si>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</si>
  <si>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</si>
  <si>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</si>
  <si>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</si>
  <si>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</si>
  <si>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</si>
  <si>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</si>
  <si>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</si>
  <si>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</si>
  <si>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</si>
  <si>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</si>
  <si>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</si>
  <si>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</si>
  <si>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</si>
  <si>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</si>
  <si>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</si>
  <si>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</si>
  <si>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</si>
  <si>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</si>
  <si>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</si>
  <si>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</si>
  <si>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</si>
  <si>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</si>
  <si>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</si>
  <si>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</si>
  <si>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</si>
  <si>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</si>
  <si>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</si>
  <si>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</si>
  <si>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</si>
  <si>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</si>
  <si>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</si>
  <si>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</si>
  <si>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</si>
  <si>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</si>
  <si>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</si>
  <si>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</si>
  <si>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</si>
  <si>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</si>
  <si>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</si>
  <si>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</si>
  <si>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</si>
  <si>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</si>
  <si>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</si>
  <si>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</si>
  <si>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</si>
  <si>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</si>
  <si>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</si>
  <si>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</si>
  <si>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</si>
  <si>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</si>
  <si>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</si>
  <si>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</si>
  <si>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</si>
  <si>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</si>
  <si>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</si>
  <si>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</si>
  <si>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</si>
  <si>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</si>
  <si>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</si>
  <si>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</si>
  <si>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</si>
  <si>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</si>
  <si>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</si>
  <si>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</si>
  <si>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</si>
  <si>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</si>
  <si>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</si>
  <si>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</si>
  <si>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</si>
  <si>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</si>
  <si>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</si>
  <si>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</si>
  <si>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</si>
  <si>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</si>
  <si>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</si>
  <si>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</si>
  <si>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</si>
  <si>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</si>
  <si>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</si>
  <si>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</si>
  <si>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</si>
  <si>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</si>
  <si>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</si>
  <si>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</si>
  <si>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</si>
  <si>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</si>
  <si>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</si>
  <si>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</si>
  <si>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</si>
  <si>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</si>
  <si>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</si>
  <si>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</si>
  <si>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</si>
  <si>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</si>
  <si>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</si>
  <si>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</si>
  <si>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</si>
  <si>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</si>
  <si>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</si>
  <si>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</si>
  <si>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</si>
  <si>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</si>
  <si>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</si>
  <si>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</si>
  <si>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</si>
  <si>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</si>
  <si>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</si>
  <si>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</si>
  <si>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</si>
  <si>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</si>
  <si>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</si>
  <si>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</si>
  <si>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</si>
  <si>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</si>
  <si>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</si>
  <si>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</si>
  <si>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</si>
  <si>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</si>
  <si>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</si>
  <si>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</si>
  <si>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</si>
  <si>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</si>
  <si>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</si>
  <si>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</si>
  <si>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</si>
  <si>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</si>
  <si>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</si>
  <si>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</si>
  <si>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</si>
  <si>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</si>
  <si>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</si>
  <si>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</si>
  <si>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</si>
  <si>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</si>
  <si>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</si>
  <si>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</si>
  <si>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</si>
  <si>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</si>
  <si>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</si>
  <si>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</si>
  <si>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</si>
  <si>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</si>
  <si>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</si>
  <si>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</si>
  <si>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</si>
  <si>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</si>
  <si>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</si>
  <si>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</si>
  <si>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</si>
  <si>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</si>
  <si>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</si>
  <si>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</si>
  <si>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</si>
  <si>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</si>
  <si>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</si>
  <si>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</si>
  <si>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</si>
  <si>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</si>
  <si>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</si>
  <si>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</si>
  <si>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</si>
  <si>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</si>
  <si>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</si>
  <si>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</si>
  <si>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</si>
  <si>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</si>
  <si>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</si>
  <si>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</si>
  <si>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</si>
  <si>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</si>
  <si>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</si>
  <si>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</si>
  <si>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</si>
  <si>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</si>
  <si>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</si>
  <si>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</si>
  <si>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</si>
  <si>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</si>
  <si>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</si>
  <si>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</si>
  <si>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</si>
  <si>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</si>
  <si>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</si>
  <si>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</si>
  <si>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</si>
  <si>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</si>
  <si>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</si>
  <si>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</si>
  <si>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</si>
  <si>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</si>
  <si>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</si>
  <si>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</si>
  <si>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</si>
  <si>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</si>
  <si>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</si>
  <si>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</si>
  <si>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</si>
  <si>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</si>
  <si>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</si>
  <si>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</si>
  <si>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</si>
  <si>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</si>
  <si>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</si>
  <si>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</si>
  <si>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</si>
  <si>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</si>
  <si>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</si>
  <si>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</si>
  <si>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</si>
  <si>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</si>
  <si>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</si>
  <si>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</si>
  <si>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</si>
  <si>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</si>
  <si>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</si>
  <si>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</si>
  <si>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</si>
  <si>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</si>
  <si>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</si>
  <si>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</si>
  <si>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</si>
  <si>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</si>
  <si>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</si>
  <si>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</si>
  <si>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</si>
  <si>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</si>
  <si>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</si>
  <si>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</si>
  <si>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</si>
  <si>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</si>
  <si>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</si>
  <si>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</si>
  <si>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</si>
  <si>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</si>
  <si>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</si>
  <si>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</si>
  <si>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</si>
  <si>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</si>
  <si>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</si>
  <si>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</si>
  <si>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</si>
  <si>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</si>
  <si>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</si>
  <si>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</si>
  <si>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</si>
  <si>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</si>
  <si>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</si>
  <si>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</si>
  <si>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</si>
  <si>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</si>
  <si>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</si>
  <si>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</si>
  <si>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</si>
  <si>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</si>
  <si>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</si>
  <si>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</si>
  <si>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</si>
  <si>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</si>
  <si>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</si>
  <si>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</si>
  <si>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</si>
  <si>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</si>
  <si>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</si>
  <si>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</si>
  <si>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</si>
  <si>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</si>
  <si>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</si>
  <si>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</si>
  <si>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</si>
  <si>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</si>
  <si>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</si>
  <si>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</si>
  <si>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</si>
  <si>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</si>
  <si>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</si>
  <si>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</si>
  <si>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</si>
  <si>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</si>
  <si>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</si>
  <si>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</si>
  <si>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</si>
  <si>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</si>
  <si>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</si>
  <si>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</si>
  <si>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</si>
  <si>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</si>
  <si>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</si>
  <si>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</si>
  <si>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</si>
  <si>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</si>
  <si>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</si>
  <si>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</si>
  <si>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</si>
  <si>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</si>
  <si>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</si>
  <si>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</si>
  <si>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</si>
  <si>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</si>
  <si>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</si>
  <si>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</si>
  <si>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</si>
  <si>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</si>
  <si>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</si>
  <si>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</si>
  <si>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</si>
  <si>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</si>
  <si>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</si>
  <si>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</si>
  <si>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</si>
  <si>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</si>
  <si>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</si>
  <si>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</si>
  <si>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</si>
  <si>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</si>
  <si>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</si>
  <si>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</si>
  <si>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</si>
  <si>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</si>
  <si>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</si>
  <si>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</si>
  <si>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</si>
  <si>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</si>
  <si>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</si>
  <si>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</si>
  <si>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</si>
  <si>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</si>
  <si>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</si>
  <si>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</si>
  <si>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</si>
  <si>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</si>
  <si>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</si>
  <si>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</si>
  <si>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</si>
  <si>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</si>
  <si>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</si>
  <si>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</si>
  <si>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</si>
  <si>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</si>
  <si>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</si>
  <si>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</si>
  <si>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</si>
  <si>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</si>
  <si>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</si>
  <si>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</si>
  <si>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</si>
  <si>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</si>
  <si>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</si>
  <si>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</si>
  <si>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</si>
  <si>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</si>
  <si>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</si>
  <si>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</si>
  <si>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</si>
  <si>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</si>
  <si>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</si>
  <si>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</si>
  <si>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</si>
  <si>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</si>
  <si>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</si>
  <si>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</si>
  <si>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</si>
  <si>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</si>
  <si>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</si>
  <si>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</si>
  <si>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</si>
  <si>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</si>
  <si>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</si>
  <si>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</si>
  <si>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</si>
  <si>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</si>
  <si>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</si>
  <si>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</si>
  <si>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</si>
  <si>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</si>
  <si>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</si>
  <si>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</si>
  <si>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</si>
  <si>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</si>
  <si>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</si>
  <si>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</si>
  <si>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</si>
  <si>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</si>
  <si>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</si>
  <si>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</si>
  <si>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</si>
  <si>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</si>
  <si>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</si>
  <si>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</si>
  <si>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</si>
  <si>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</si>
  <si>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</si>
  <si>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</si>
  <si>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</si>
  <si>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</si>
  <si>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</si>
  <si>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</si>
  <si>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</si>
  <si>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</si>
  <si>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</si>
  <si>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</si>
  <si>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</si>
  <si>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</si>
  <si>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</si>
  <si>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</si>
  <si>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</si>
  <si>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</si>
  <si>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</si>
  <si>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</si>
  <si>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</si>
  <si>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</si>
  <si>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</si>
  <si>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</si>
  <si>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</si>
  <si>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</si>
  <si>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</si>
  <si>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</si>
  <si>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</si>
  <si>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</si>
  <si>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</si>
  <si>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</si>
  <si>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</si>
  <si>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</si>
  <si>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</si>
  <si>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</si>
  <si>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</si>
  <si>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</si>
  <si>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</si>
  <si>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</si>
  <si>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</si>
  <si>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</si>
  <si>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</si>
  <si>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</si>
  <si>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</si>
  <si>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</si>
  <si>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</si>
  <si>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</si>
  <si>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</si>
  <si>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</si>
  <si>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</si>
  <si>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</si>
  <si>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</si>
  <si>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</si>
  <si>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</si>
  <si>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</si>
  <si>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</si>
  <si>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</si>
  <si>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</si>
  <si>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</si>
  <si>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</si>
  <si>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</si>
  <si>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</si>
  <si>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</si>
  <si>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</si>
  <si>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</si>
  <si>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</si>
  <si>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</si>
  <si>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</si>
  <si>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</si>
  <si>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</si>
  <si>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</si>
  <si>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</si>
  <si>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</si>
  <si>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</si>
  <si>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</si>
  <si>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</si>
  <si>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</si>
  <si>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</si>
  <si>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</si>
  <si>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</si>
  <si>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</si>
  <si>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</si>
  <si>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</si>
  <si>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</si>
  <si>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</si>
  <si>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</si>
  <si>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</si>
  <si>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</si>
  <si>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</si>
  <si>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</si>
  <si>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</si>
  <si>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</si>
  <si>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</si>
  <si>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</si>
  <si>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</si>
  <si>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</si>
  <si>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</si>
  <si>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</si>
  <si>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</si>
  <si>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</si>
  <si>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</si>
  <si>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</si>
  <si>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</si>
  <si>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</si>
  <si>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</si>
  <si>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</si>
  <si>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</si>
  <si>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</si>
  <si>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</si>
  <si>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</si>
  <si>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</si>
  <si>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</si>
  <si>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</si>
  <si>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</si>
  <si>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</si>
  <si>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</si>
  <si>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</si>
  <si>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</si>
  <si>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</si>
  <si>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</si>
  <si>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</si>
  <si>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</si>
  <si>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</si>
  <si>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</si>
  <si>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</si>
  <si>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</si>
  <si>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</si>
  <si>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</si>
  <si>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</si>
  <si>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</si>
  <si>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</si>
  <si>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</si>
  <si>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</si>
  <si>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</si>
  <si>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</si>
  <si>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</si>
  <si>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</si>
  <si>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</si>
  <si>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</si>
  <si>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</si>
  <si>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</si>
  <si>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</si>
  <si>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</si>
  <si>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</si>
  <si>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</si>
  <si>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</si>
  <si>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</si>
  <si>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</si>
  <si>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</si>
  <si>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</si>
  <si>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</si>
  <si>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</si>
  <si>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</si>
  <si>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</si>
  <si>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</si>
  <si>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</si>
  <si>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</si>
  <si>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</si>
  <si>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</si>
  <si>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</si>
  <si>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</si>
  <si>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</si>
  <si>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</si>
  <si>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</si>
  <si>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</si>
  <si>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</si>
  <si>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</si>
  <si>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</si>
  <si>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</si>
  <si>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</si>
  <si>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</si>
  <si>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</si>
  <si>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</si>
  <si>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</si>
  <si>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</si>
  <si>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</si>
  <si>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</si>
  <si>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</si>
  <si>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</si>
  <si>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</si>
  <si>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</si>
  <si>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</si>
  <si>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</si>
  <si>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</si>
  <si>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</si>
  <si>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</si>
  <si>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</si>
  <si>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</si>
  <si>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</si>
  <si>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</si>
  <si>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</si>
  <si>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</si>
  <si>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</si>
  <si>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</si>
  <si>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</si>
  <si>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</si>
  <si>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</si>
  <si>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</si>
  <si>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</si>
  <si>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</si>
  <si>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</si>
  <si>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</si>
  <si>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</si>
  <si>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</si>
  <si>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</si>
  <si>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</si>
  <si>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</si>
  <si>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</si>
  <si>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</si>
  <si>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</si>
  <si>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</si>
  <si>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</si>
  <si>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</si>
  <si>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</si>
  <si>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</si>
  <si>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</si>
  <si>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</si>
  <si>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</si>
  <si>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</si>
  <si>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</si>
  <si>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</si>
  <si>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</si>
  <si>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</si>
  <si>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</si>
  <si>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</si>
  <si>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</si>
  <si>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</si>
  <si>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</si>
  <si>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</si>
  <si>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</si>
  <si>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</si>
  <si>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</si>
  <si>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</si>
  <si>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</si>
  <si>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</si>
  <si>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</si>
  <si>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</si>
  <si>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</si>
  <si>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</si>
  <si>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</si>
  <si>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</si>
  <si>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</si>
  <si>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</si>
  <si>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</si>
  <si>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</si>
  <si>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</si>
  <si>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</si>
  <si>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</si>
  <si>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</si>
  <si>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</si>
  <si>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</si>
  <si>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</si>
  <si>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</si>
  <si>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</si>
  <si>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</si>
  <si>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</si>
  <si>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</si>
  <si>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</si>
  <si>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</si>
  <si>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</si>
  <si>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</si>
  <si>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</si>
  <si>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</si>
  <si>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</si>
  <si>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</si>
  <si>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</si>
  <si>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</si>
  <si>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</si>
  <si>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</si>
  <si>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</si>
  <si>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</si>
  <si>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</si>
  <si>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</si>
  <si>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</si>
  <si>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</si>
  <si>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</si>
  <si>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</si>
  <si>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</si>
  <si>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</si>
  <si>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</si>
  <si>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</si>
  <si>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</si>
  <si>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</si>
  <si>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</si>
  <si>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</si>
  <si>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</si>
  <si>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</si>
  <si>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</si>
  <si>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</si>
  <si>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</si>
  <si>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</si>
  <si>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</si>
  <si>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</si>
  <si>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</si>
  <si>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</si>
  <si>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</si>
  <si>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</si>
  <si>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</si>
  <si>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</si>
  <si>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</si>
  <si>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</si>
  <si>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</si>
  <si>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</si>
  <si>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</si>
  <si>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</si>
  <si>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</si>
  <si>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</si>
  <si>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</si>
  <si>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</si>
  <si>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</si>
  <si>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</si>
  <si>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</si>
  <si>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</si>
  <si>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</si>
  <si>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</si>
  <si>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</si>
  <si>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</si>
  <si>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</si>
  <si>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</si>
  <si>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</si>
  <si>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</si>
  <si>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</si>
  <si>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</si>
  <si>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</si>
  <si>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</si>
  <si>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</si>
  <si>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</si>
  <si>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</si>
  <si>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</si>
  <si>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</si>
  <si>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</si>
  <si>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</si>
  <si>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</si>
  <si>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</si>
  <si>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</si>
  <si>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</si>
  <si>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</si>
  <si>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</si>
  <si>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</si>
  <si>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</si>
  <si>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</si>
  <si>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</si>
  <si>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</si>
  <si>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</si>
  <si>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</si>
  <si>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</si>
  <si>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</si>
  <si>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</si>
  <si>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</si>
  <si>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</si>
  <si>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</si>
  <si>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</si>
  <si>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</si>
  <si>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</si>
  <si>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</si>
  <si>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</si>
  <si>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</si>
  <si>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</si>
  <si>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</si>
  <si>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</si>
  <si>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</si>
  <si>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</si>
  <si>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</si>
  <si>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</si>
  <si>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</si>
  <si>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</si>
  <si>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</si>
  <si>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</si>
  <si>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</si>
  <si>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</si>
  <si>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</si>
  <si>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</si>
  <si>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</si>
  <si>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</si>
  <si>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</si>
  <si>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</si>
  <si>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</si>
  <si>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</si>
  <si>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</si>
  <si>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</si>
  <si>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</si>
  <si>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</si>
  <si>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</si>
  <si>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</si>
  <si>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</si>
  <si>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</si>
  <si>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</si>
  <si>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</si>
  <si>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</si>
  <si>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</si>
  <si>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</si>
  <si>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</si>
  <si>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</si>
  <si>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</si>
  <si>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</si>
  <si>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</si>
  <si>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</si>
  <si>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</si>
  <si>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</si>
  <si>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</si>
  <si>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</si>
  <si>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</si>
  <si>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</si>
  <si>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</si>
  <si>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</si>
  <si>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</si>
  <si>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</si>
  <si>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</si>
  <si>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</si>
  <si>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</si>
  <si>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</si>
  <si>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</si>
  <si>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</si>
  <si>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</si>
  <si>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</si>
  <si>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</si>
  <si>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</si>
  <si>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</si>
  <si>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</si>
  <si>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</si>
  <si>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</si>
  <si>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</si>
  <si>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</si>
  <si>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</si>
  <si>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</si>
  <si>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</si>
  <si>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</si>
  <si>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</si>
  <si>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</si>
  <si>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</si>
  <si>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</si>
  <si>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</si>
  <si>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</si>
  <si>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</si>
  <si>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</si>
  <si>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</si>
  <si>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</si>
  <si>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</si>
  <si>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</si>
  <si>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</si>
  <si>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</si>
  <si>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</si>
  <si>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</si>
  <si>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</si>
  <si>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</si>
  <si>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</si>
  <si>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</si>
  <si>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</si>
  <si>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</si>
  <si>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</si>
  <si>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</si>
  <si>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</si>
  <si>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</si>
  <si>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</si>
  <si>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</si>
  <si>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</si>
  <si>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</si>
  <si>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</si>
  <si>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</si>
  <si>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</si>
  <si>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</si>
  <si>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</si>
  <si>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</si>
  <si>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</si>
  <si>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</si>
  <si>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</si>
  <si>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</si>
  <si>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</si>
  <si>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</si>
  <si>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</si>
  <si>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</si>
  <si>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</si>
  <si>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</si>
  <si>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</si>
  <si>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</si>
  <si>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</si>
  <si>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</si>
  <si>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</si>
  <si>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</si>
  <si>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</si>
  <si>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</si>
  <si>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</si>
  <si>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</si>
  <si>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</si>
  <si>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</si>
  <si>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</si>
  <si>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</si>
  <si>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</si>
  <si>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</si>
  <si>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</si>
  <si>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</si>
  <si>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</si>
  <si>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</si>
  <si>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</si>
  <si>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</si>
  <si>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</si>
  <si>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</si>
  <si>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</si>
  <si>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</si>
  <si>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</si>
  <si>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</si>
  <si>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</si>
  <si>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</si>
  <si>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</si>
  <si>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</si>
  <si>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</si>
  <si>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</si>
  <si>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</si>
  <si>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</si>
  <si>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</si>
  <si>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</si>
  <si>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</si>
  <si>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</si>
  <si>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</si>
  <si>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</si>
  <si>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</si>
  <si>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</si>
  <si>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</si>
  <si>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</si>
  <si>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</si>
  <si>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</si>
  <si>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</si>
  <si>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</si>
  <si>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</si>
  <si>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</si>
  <si>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</si>
  <si>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</si>
  <si>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</si>
  <si>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</si>
  <si>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</si>
  <si>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</si>
  <si>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</si>
  <si>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</si>
  <si>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</si>
  <si>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</si>
  <si>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</si>
  <si>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</si>
  <si>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</si>
  <si>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</si>
  <si>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</si>
  <si>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</si>
  <si>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</si>
  <si>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</si>
  <si>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</si>
  <si>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</si>
  <si>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</si>
  <si>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</si>
  <si>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</si>
  <si>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</si>
  <si>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</si>
  <si>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</si>
  <si>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</si>
  <si>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</si>
  <si>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</si>
  <si>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</si>
  <si>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</si>
  <si>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</si>
  <si>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</si>
  <si>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</si>
  <si>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</si>
  <si>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</si>
  <si>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</si>
  <si>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</si>
  <si>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</si>
  <si>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</si>
  <si>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</si>
  <si>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</si>
  <si>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</si>
  <si>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</si>
  <si>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</si>
  <si>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</si>
  <si>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</si>
  <si>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</si>
  <si>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</si>
  <si>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</si>
  <si>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</si>
  <si>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</si>
  <si>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</si>
  <si>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</si>
  <si>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</si>
  <si>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</si>
  <si>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</si>
  <si>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</si>
  <si>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</si>
  <si>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</si>
  <si>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</si>
  <si>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</si>
  <si>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</si>
  <si>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</si>
  <si>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</si>
  <si>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</si>
  <si>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</si>
  <si>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</si>
  <si>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</si>
  <si>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</si>
  <si>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</si>
  <si>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</si>
  <si>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</si>
  <si>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</si>
  <si>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</si>
  <si>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</si>
  <si>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</si>
  <si>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</si>
  <si>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</si>
  <si>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</si>
  <si>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</si>
  <si>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</si>
  <si>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</si>
  <si>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</si>
  <si>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</si>
  <si>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</si>
  <si>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</si>
  <si>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</si>
  <si>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</si>
  <si>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</si>
  <si>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</si>
  <si>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</si>
  <si>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</si>
  <si>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</si>
  <si>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</si>
  <si>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</si>
  <si>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</si>
  <si>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</si>
  <si>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</si>
  <si>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</si>
  <si>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</si>
  <si>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</si>
  <si>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</si>
  <si>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</si>
  <si>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</si>
  <si>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</si>
  <si>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</si>
  <si>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</si>
  <si>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</si>
  <si>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</si>
  <si>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</si>
  <si>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</si>
  <si>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</si>
  <si>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</si>
  <si>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</si>
  <si>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</si>
  <si>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</si>
  <si>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</si>
  <si>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</si>
  <si>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</si>
  <si>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</si>
  <si>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</si>
  <si>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</si>
  <si>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</si>
  <si>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</si>
  <si>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</si>
  <si>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</si>
  <si>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</si>
  <si>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</si>
  <si>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</si>
  <si>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</si>
  <si>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</si>
  <si>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</si>
  <si>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</si>
  <si>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</si>
  <si>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</si>
  <si>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</si>
  <si>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</si>
  <si>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</si>
  <si>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</si>
  <si>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</si>
  <si>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</si>
  <si>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</si>
  <si>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</si>
  <si>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</si>
  <si>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</si>
  <si>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</si>
  <si>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</si>
  <si>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</si>
  <si>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</si>
  <si>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</si>
  <si>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</si>
  <si>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</si>
  <si>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</si>
  <si>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</si>
  <si>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</si>
  <si>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</si>
  <si>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</si>
  <si>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</si>
  <si>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</si>
  <si>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</si>
  <si>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</si>
  <si>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</si>
  <si>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</si>
  <si>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</si>
  <si>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</si>
  <si>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</si>
  <si>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</si>
  <si>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</si>
  <si>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</si>
  <si>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</si>
  <si>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</si>
  <si>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</si>
  <si>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</si>
  <si>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</si>
  <si>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</si>
  <si>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</si>
  <si>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</si>
  <si>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</si>
  <si>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</si>
  <si>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</si>
  <si>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</si>
  <si>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</si>
  <si>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</si>
  <si>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</si>
  <si>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</si>
  <si>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</si>
  <si>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</si>
  <si>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</si>
  <si>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</si>
  <si>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</si>
  <si>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</si>
  <si>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</si>
  <si>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</si>
  <si>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</si>
  <si>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</si>
  <si>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</si>
  <si>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</si>
  <si>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</si>
  <si>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</si>
  <si>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</si>
  <si>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</si>
  <si>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</si>
  <si>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</si>
  <si>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</si>
  <si>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</si>
  <si>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</si>
  <si>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</si>
  <si>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</si>
  <si>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</si>
  <si>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</si>
  <si>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</si>
  <si>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</si>
  <si>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</si>
  <si>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</si>
  <si>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</si>
  <si>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</si>
  <si>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</si>
  <si>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</si>
  <si>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</si>
  <si>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</si>
  <si>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</si>
  <si>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</si>
  <si>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</si>
  <si>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</si>
  <si>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</si>
  <si>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</si>
  <si>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</si>
  <si>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</si>
  <si>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</si>
  <si>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</si>
  <si>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</si>
  <si>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</si>
  <si>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</si>
  <si>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</si>
  <si>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</si>
  <si>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</si>
  <si>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</si>
  <si>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</si>
  <si>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</si>
  <si>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</si>
  <si>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</si>
  <si>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</si>
  <si>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</si>
  <si>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</si>
  <si>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</si>
  <si>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</si>
  <si>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</si>
  <si>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</si>
  <si>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</si>
  <si>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</si>
  <si>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</si>
  <si>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</si>
  <si>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</si>
  <si>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</si>
  <si>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</si>
  <si>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</si>
  <si>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</si>
  <si>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</si>
  <si>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</si>
  <si>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</si>
  <si>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</si>
  <si>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</si>
  <si>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</si>
  <si>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</si>
  <si>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</si>
  <si>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</si>
  <si>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</si>
  <si>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</si>
  <si>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</si>
  <si>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</si>
  <si>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</si>
  <si>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</si>
  <si>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</si>
  <si>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</si>
  <si>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</si>
  <si>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</si>
  <si>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</si>
  <si>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</si>
  <si>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</si>
  <si>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</si>
  <si>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</si>
  <si>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</si>
  <si>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</si>
  <si>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</si>
  <si>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</si>
  <si>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</si>
  <si>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</si>
  <si>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</si>
  <si>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</si>
  <si>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</si>
  <si>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</si>
  <si>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</si>
  <si>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</si>
  <si>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</si>
  <si>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</si>
  <si>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</si>
  <si>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</si>
  <si>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</si>
  <si>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</si>
  <si>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</si>
  <si>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</si>
  <si>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</si>
  <si>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</si>
  <si>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</si>
  <si>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</si>
  <si>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</si>
  <si>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</si>
  <si>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</si>
  <si>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</si>
  <si>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</si>
  <si>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</si>
  <si>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</si>
  <si>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</si>
  <si>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</si>
  <si>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</si>
  <si>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</si>
  <si>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</si>
  <si>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</si>
  <si>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</si>
  <si>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</si>
  <si>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</si>
  <si>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</si>
  <si>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</si>
  <si>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</si>
  <si>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</si>
  <si>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</si>
  <si>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</si>
  <si>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</si>
  <si>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</si>
  <si>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</si>
  <si>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</si>
  <si>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</si>
  <si>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</si>
  <si>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</si>
  <si>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</si>
  <si>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</si>
  <si>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</si>
  <si>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</si>
  <si>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</si>
  <si>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</si>
  <si>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</si>
  <si>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</si>
  <si>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</si>
  <si>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</si>
  <si>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</si>
  <si>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</si>
  <si>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</si>
  <si>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</si>
  <si>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</si>
  <si>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</si>
  <si>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</si>
  <si>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</si>
  <si>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</si>
  <si>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</si>
  <si>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</si>
  <si>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</si>
  <si>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</si>
  <si>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</si>
  <si>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</si>
  <si>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</si>
  <si>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</si>
  <si>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</si>
  <si>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</si>
  <si>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</si>
  <si>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</si>
  <si>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</si>
  <si>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</si>
  <si>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</si>
  <si>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</si>
  <si>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</si>
  <si>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</si>
  <si>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</si>
  <si>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</si>
  <si>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</si>
  <si>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</si>
  <si>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</si>
  <si>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</si>
  <si>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</si>
  <si>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</si>
  <si>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</si>
  <si>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</si>
  <si>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</si>
  <si>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</si>
  <si>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</si>
  <si>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</si>
  <si>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</si>
  <si>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</si>
  <si>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</si>
  <si>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</si>
  <si>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</si>
  <si>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</si>
  <si>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</si>
  <si>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</si>
  <si>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</si>
  <si>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</si>
  <si>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</si>
  <si>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</si>
  <si>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</si>
  <si>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</si>
  <si>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</si>
  <si>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</si>
  <si>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</si>
  <si>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</si>
  <si>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</si>
  <si>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</si>
  <si>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</si>
  <si>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</si>
  <si>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</si>
  <si>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</si>
  <si>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</si>
  <si>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</si>
  <si>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</si>
  <si>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</si>
  <si>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</si>
  <si>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</si>
  <si>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</si>
  <si>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</si>
  <si>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</si>
  <si>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</si>
  <si>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</si>
  <si>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</si>
  <si>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</si>
  <si>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</si>
  <si>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</si>
  <si>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</si>
  <si>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</si>
  <si>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</si>
  <si>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</si>
  <si>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</si>
  <si>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</si>
  <si>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</si>
  <si>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</si>
  <si>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</si>
  <si>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</si>
  <si>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</si>
  <si>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</si>
  <si>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</si>
  <si>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</si>
  <si>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</si>
  <si>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</si>
  <si>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</si>
  <si>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</si>
  <si>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</si>
  <si>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</si>
  <si>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</si>
  <si>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</si>
  <si>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</si>
  <si>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</si>
  <si>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</si>
  <si>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</si>
  <si>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</si>
  <si>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</si>
  <si>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</si>
  <si>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</si>
  <si>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</si>
  <si>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</si>
  <si>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</si>
  <si>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</si>
  <si>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</si>
  <si>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</si>
  <si>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</si>
  <si>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</si>
  <si>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</si>
  <si>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</si>
  <si>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</si>
  <si>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</si>
  <si>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</si>
  <si>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</si>
  <si>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</si>
  <si>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</si>
  <si>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</si>
  <si>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</si>
  <si>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</si>
  <si>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</si>
  <si>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</si>
  <si>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</si>
  <si>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</si>
  <si>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</si>
  <si>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</si>
  <si>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</si>
  <si>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</si>
  <si>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</si>
  <si>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</si>
  <si>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</si>
  <si>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</si>
  <si>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</si>
  <si>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</si>
  <si>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</si>
  <si>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</si>
  <si>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</si>
  <si>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</si>
  <si>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</si>
  <si>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</si>
  <si>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</si>
  <si>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</si>
  <si>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</si>
  <si>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</si>
  <si>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</si>
  <si>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</si>
  <si>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</si>
  <si>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</si>
  <si>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</si>
  <si>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</si>
  <si>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</si>
  <si>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</si>
  <si>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</si>
  <si>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</si>
  <si>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</si>
  <si>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</si>
  <si>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</si>
  <si>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</si>
  <si>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</si>
  <si>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</si>
  <si>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</si>
  <si>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</si>
  <si>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</si>
  <si>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</si>
  <si>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</si>
  <si>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</si>
  <si>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</si>
  <si>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</si>
  <si>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</si>
  <si>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</si>
  <si>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</si>
  <si>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</si>
  <si>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</si>
  <si>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</si>
  <si>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</si>
  <si>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</si>
  <si>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</si>
  <si>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</si>
  <si>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</si>
  <si>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</si>
  <si>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</si>
  <si>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</si>
  <si>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</si>
  <si>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</si>
  <si>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</si>
  <si>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</si>
  <si>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</si>
  <si>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</si>
  <si>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</si>
  <si>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</si>
  <si>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</si>
  <si>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</si>
  <si>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</si>
  <si>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</si>
  <si>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</si>
  <si>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</si>
  <si>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</si>
  <si>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</si>
  <si>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</si>
  <si>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</si>
  <si>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</si>
  <si>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</si>
  <si>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</si>
  <si>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</si>
  <si>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</si>
  <si>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</si>
  <si>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</si>
  <si>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</si>
  <si>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</si>
  <si>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</si>
  <si>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</si>
  <si>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</si>
  <si>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</si>
  <si>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</si>
  <si>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</si>
  <si>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</si>
  <si>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</si>
  <si>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</si>
  <si>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</si>
  <si>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</si>
  <si>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</si>
  <si>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</si>
  <si>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</si>
  <si>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</si>
  <si>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</si>
  <si>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</si>
  <si>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</si>
  <si>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</si>
  <si>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</si>
  <si>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</si>
  <si>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</si>
  <si>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</si>
  <si>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</si>
  <si>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</si>
  <si>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</si>
  <si>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</si>
  <si>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</si>
  <si>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</si>
  <si>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</si>
  <si>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</si>
  <si>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</si>
  <si>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</si>
  <si>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</si>
  <si>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</si>
  <si>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</si>
  <si>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</si>
  <si>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</si>
  <si>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</si>
  <si>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</si>
  <si>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</si>
  <si>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</si>
  <si>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</si>
  <si>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</si>
  <si>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</si>
  <si>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</si>
  <si>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</si>
  <si>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</si>
  <si>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</si>
  <si>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</si>
  <si>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</si>
  <si>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</si>
  <si>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</si>
  <si>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</si>
  <si>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</si>
  <si>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</si>
  <si>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</si>
  <si>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</si>
  <si>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</si>
  <si>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</si>
  <si>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</si>
  <si>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</si>
  <si>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</si>
  <si>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</si>
  <si>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</si>
  <si>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</si>
  <si>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</si>
  <si>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</si>
  <si>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</si>
  <si>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</si>
  <si>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</si>
  <si>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</si>
  <si>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</si>
  <si>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</si>
  <si>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</si>
  <si>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</si>
  <si>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</si>
  <si>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</si>
  <si>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</si>
  <si>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</si>
  <si>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</si>
  <si>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</si>
  <si>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</si>
  <si>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</si>
  <si>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</si>
  <si>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</si>
  <si>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</si>
  <si>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</si>
  <si>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</si>
  <si>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</si>
  <si>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</si>
  <si>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</si>
  <si>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</si>
  <si>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</si>
  <si>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</si>
  <si>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</si>
  <si>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</si>
  <si>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</si>
  <si>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</si>
  <si>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</si>
  <si>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</si>
  <si>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</si>
  <si>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</si>
  <si>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</si>
  <si>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</si>
  <si>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</si>
  <si>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</si>
  <si>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</si>
  <si>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</si>
  <si>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</si>
  <si>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</si>
  <si>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</si>
  <si>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</si>
  <si>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</si>
  <si>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</si>
  <si>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</si>
  <si>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</si>
  <si>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</si>
  <si>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</si>
  <si>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</si>
  <si>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</si>
  <si>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</si>
  <si>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</si>
  <si>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</si>
  <si>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</si>
  <si>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</si>
  <si>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</si>
  <si>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</si>
  <si>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</si>
  <si>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</si>
  <si>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</si>
  <si>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</si>
  <si>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</si>
  <si>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</si>
  <si>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</si>
  <si>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</si>
  <si>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</si>
  <si>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</si>
  <si>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</si>
  <si>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</si>
  <si>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</si>
  <si>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</si>
  <si>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</si>
  <si>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</si>
  <si>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</si>
  <si>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</si>
  <si>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</si>
  <si>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</si>
  <si>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</si>
  <si>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</si>
  <si>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</si>
  <si>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</si>
  <si>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</si>
  <si>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</si>
  <si>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</si>
  <si>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</si>
  <si>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</si>
  <si>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</si>
  <si>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</si>
  <si>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</si>
  <si>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</si>
  <si>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</si>
  <si>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</si>
  <si>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</si>
  <si>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</si>
  <si>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</si>
  <si>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</si>
  <si>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</si>
  <si>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</si>
  <si>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</si>
  <si>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</si>
  <si>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</si>
  <si>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</si>
  <si>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</si>
  <si>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</si>
  <si>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</si>
  <si>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</si>
  <si>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</si>
  <si>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</si>
  <si>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</si>
  <si>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</si>
  <si>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</si>
  <si>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</si>
  <si>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</si>
  <si>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</si>
  <si>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</si>
  <si>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</si>
  <si>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</si>
  <si>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</si>
  <si>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</si>
  <si>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</si>
  <si>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</si>
  <si>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</si>
  <si>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</si>
  <si>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</si>
  <si>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</si>
  <si>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</si>
  <si>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</si>
  <si>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</si>
  <si>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</si>
  <si>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</si>
  <si>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</si>
  <si>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</si>
  <si>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</si>
  <si>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</si>
  <si>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</si>
  <si>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</si>
  <si>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</si>
  <si>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</si>
  <si>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</si>
  <si>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</si>
  <si>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</si>
  <si>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</si>
  <si>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</si>
  <si>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</si>
  <si>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</si>
  <si>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</si>
  <si>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</si>
  <si>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</si>
  <si>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</si>
  <si>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</si>
  <si>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</si>
  <si>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</si>
  <si>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</si>
  <si>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</si>
  <si>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</si>
  <si>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</si>
  <si>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</si>
  <si>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</si>
  <si>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</si>
  <si>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</si>
  <si>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</si>
  <si>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</si>
  <si>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</si>
  <si>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</si>
  <si>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</si>
  <si>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</si>
  <si>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</si>
  <si>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</si>
  <si>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</si>
  <si>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</si>
  <si>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</si>
  <si>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</si>
  <si>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</si>
  <si>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</si>
  <si>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</si>
  <si>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</si>
  <si>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</si>
  <si>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</si>
  <si>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</si>
  <si>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</si>
  <si>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</si>
  <si>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</si>
  <si>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</si>
  <si>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</si>
  <si>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</si>
  <si>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</si>
  <si>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</si>
  <si>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</si>
  <si>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</si>
  <si>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</si>
  <si>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</si>
  <si>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</si>
  <si>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</si>
  <si>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</si>
  <si>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</si>
  <si>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</si>
  <si>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</si>
  <si>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</si>
  <si>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</si>
  <si>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</si>
  <si>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</si>
  <si>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</si>
  <si>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</si>
  <si>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</si>
  <si>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</si>
  <si>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</si>
  <si>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</si>
  <si>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</si>
  <si>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</si>
  <si>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</si>
  <si>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</si>
  <si>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</si>
  <si>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</si>
  <si>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</si>
  <si>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</si>
  <si>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</si>
  <si>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</si>
  <si>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</si>
  <si>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</si>
  <si>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</si>
  <si>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</si>
  <si>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</si>
  <si>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</si>
  <si>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</si>
  <si>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</si>
  <si>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</si>
  <si>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</si>
  <si>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</si>
  <si>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</si>
  <si>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</si>
  <si>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</si>
  <si>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</si>
  <si>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</si>
  <si>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</si>
  <si>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</si>
  <si>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</si>
  <si>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</si>
  <si>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</si>
  <si>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</si>
  <si>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</si>
  <si>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</si>
  <si>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</si>
  <si>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</si>
  <si>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</si>
  <si>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</si>
  <si>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</si>
  <si>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</si>
  <si>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</si>
  <si>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</si>
  <si>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</si>
  <si>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</si>
  <si>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</si>
  <si>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</si>
  <si>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</si>
  <si>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</si>
  <si>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</si>
  <si>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</si>
  <si>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</si>
  <si>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</si>
  <si>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</si>
  <si>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</si>
  <si>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</si>
  <si>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</si>
  <si>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</si>
  <si>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</si>
  <si>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</si>
  <si>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</si>
  <si>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</si>
  <si>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</si>
  <si>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</si>
  <si>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</si>
  <si>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</si>
  <si>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</si>
  <si>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</si>
  <si>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</si>
  <si>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</si>
  <si>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</si>
  <si>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</si>
  <si>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</si>
  <si>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</si>
  <si>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</si>
  <si>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</si>
  <si>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</si>
  <si>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</si>
  <si>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</si>
  <si>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</si>
  <si>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</si>
  <si>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</si>
  <si>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</si>
  <si>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</si>
  <si>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</si>
  <si>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</si>
  <si>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</si>
  <si>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</si>
  <si>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</si>
  <si>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</si>
  <si>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</si>
  <si>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</si>
  <si>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</si>
  <si>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</si>
  <si>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</si>
  <si>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</si>
  <si>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</si>
  <si>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</si>
  <si>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</si>
  <si>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</si>
  <si>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</si>
  <si>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</si>
  <si>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</si>
  <si>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</si>
  <si>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</si>
  <si>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</si>
  <si>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</si>
  <si>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</si>
  <si>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</si>
  <si>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</si>
  <si>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</si>
  <si>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</si>
  <si>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</si>
  <si>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</si>
  <si>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</si>
  <si>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</si>
  <si>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</si>
  <si>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</si>
  <si>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</si>
  <si>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</si>
  <si>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</si>
  <si>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</si>
  <si>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</si>
  <si>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</si>
  <si>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</si>
  <si>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</si>
  <si>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</si>
  <si>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</si>
  <si>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</si>
  <si>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</si>
  <si>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</si>
  <si>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</si>
  <si>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</si>
  <si>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</si>
  <si>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</si>
  <si>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</si>
  <si>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</si>
  <si>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</si>
  <si>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</si>
  <si>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</si>
  <si>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</si>
  <si>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</si>
  <si>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</si>
  <si>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</si>
  <si>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</si>
  <si>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</si>
  <si>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</si>
  <si>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</si>
  <si>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</si>
  <si>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</si>
  <si>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</si>
  <si>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</si>
  <si>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</si>
  <si>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</si>
  <si>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</si>
  <si>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</si>
  <si>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</si>
  <si>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</si>
  <si>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</si>
  <si>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</si>
  <si>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</si>
  <si>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</si>
  <si>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</si>
  <si>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</si>
  <si>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</si>
  <si>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</si>
  <si>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</si>
  <si>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</si>
  <si>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</si>
  <si>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</si>
  <si>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</si>
  <si>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</si>
  <si>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</si>
  <si>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</si>
  <si>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</si>
  <si>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</si>
  <si>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</si>
  <si>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</si>
  <si>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</si>
  <si>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</si>
  <si>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</si>
  <si>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</si>
  <si>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</si>
  <si>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</si>
  <si>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</si>
  <si>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</si>
  <si>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</si>
  <si>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</si>
  <si>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</si>
  <si>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</si>
  <si>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</si>
  <si>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</si>
  <si>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</si>
  <si>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</si>
  <si>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</si>
  <si>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</si>
  <si>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</si>
  <si>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</si>
  <si>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</si>
  <si>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</si>
  <si>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</si>
  <si>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</si>
  <si>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</si>
  <si>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</si>
  <si>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</si>
  <si>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</si>
  <si>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</si>
  <si>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</si>
  <si>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</si>
  <si>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</si>
  <si>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</si>
  <si>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</si>
  <si>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</si>
  <si>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</si>
  <si>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</si>
  <si>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</si>
  <si>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</si>
  <si>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</si>
  <si>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</si>
  <si>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</si>
  <si>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</si>
  <si>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</si>
  <si>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</si>
  <si>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</si>
  <si>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</si>
  <si>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</si>
  <si>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</si>
  <si>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</si>
  <si>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</si>
  <si>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</si>
  <si>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</si>
  <si>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</si>
  <si>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</si>
  <si>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</si>
  <si>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</si>
  <si>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</si>
  <si>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</si>
  <si>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</si>
  <si>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</si>
  <si>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</si>
  <si>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</si>
  <si>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</si>
  <si>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</si>
  <si>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</si>
  <si>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</si>
  <si>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</si>
  <si>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</si>
  <si>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</si>
  <si>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</si>
  <si>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</si>
  <si>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</si>
  <si>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</si>
  <si>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</si>
  <si>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</si>
  <si>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</si>
  <si>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</si>
  <si>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</si>
  <si>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</si>
  <si>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</si>
  <si>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</si>
  <si>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</si>
  <si>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</si>
  <si>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</si>
  <si>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</si>
  <si>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</si>
  <si>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</si>
  <si>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</si>
  <si>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</si>
  <si>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</si>
  <si>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</si>
  <si>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</si>
  <si>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</si>
  <si>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</si>
  <si>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</si>
  <si>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</si>
  <si>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</si>
  <si>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</si>
  <si>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</si>
  <si>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</si>
  <si>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</si>
  <si>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</si>
  <si>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</si>
  <si>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</si>
  <si>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</si>
  <si>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</si>
  <si>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</si>
  <si>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</si>
  <si>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</si>
  <si>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</si>
  <si>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</si>
  <si>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</si>
  <si>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</si>
  <si>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</si>
  <si>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</si>
  <si>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</si>
  <si>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</si>
  <si>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</si>
  <si>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</si>
  <si>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</si>
  <si>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</si>
  <si>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</si>
  <si>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</si>
  <si>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</si>
  <si>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</si>
  <si>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</si>
  <si>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</si>
  <si>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</si>
  <si>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</si>
  <si>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</si>
  <si>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</si>
  <si>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</si>
  <si>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</si>
  <si>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</si>
  <si>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</si>
  <si>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</si>
  <si>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</si>
  <si>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</si>
  <si>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</si>
  <si>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</si>
  <si>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</si>
  <si>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</si>
  <si>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</si>
  <si>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</si>
  <si>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</si>
  <si>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</si>
  <si>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</si>
  <si>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</si>
  <si>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</si>
  <si>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</si>
  <si>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</si>
  <si>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</si>
  <si>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</si>
  <si>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</si>
  <si>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</si>
  <si>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</si>
  <si>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</si>
  <si>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</si>
  <si>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</si>
  <si>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</si>
  <si>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</si>
  <si>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</si>
  <si>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</si>
  <si>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</si>
  <si>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</si>
  <si>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</si>
  <si>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</si>
  <si>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</si>
  <si>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</si>
  <si>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</si>
  <si>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</si>
  <si>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</si>
  <si>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</si>
  <si>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</si>
  <si>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</si>
  <si>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</si>
  <si>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</si>
  <si>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</si>
  <si>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</si>
  <si>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</si>
  <si>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</si>
  <si>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</si>
  <si>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</si>
  <si>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</si>
  <si>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</si>
  <si>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</si>
  <si>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</si>
  <si>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</si>
  <si>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</si>
  <si>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</si>
  <si>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</si>
  <si>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</si>
  <si>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</si>
  <si>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</si>
  <si>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</si>
  <si>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</si>
  <si>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</si>
  <si>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</si>
  <si>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</si>
  <si>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</si>
  <si>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</si>
  <si>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</si>
  <si>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</si>
  <si>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</si>
  <si>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</si>
  <si>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</si>
  <si>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</si>
  <si>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</si>
  <si>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</si>
  <si>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</si>
  <si>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</si>
  <si>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</si>
  <si>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</si>
  <si>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</si>
  <si>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</si>
  <si>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</si>
  <si>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</si>
  <si>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</si>
  <si>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</si>
  <si>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</si>
  <si>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</si>
  <si>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</si>
  <si>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</si>
  <si>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</si>
  <si>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</si>
  <si>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</si>
  <si>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</si>
  <si>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</si>
  <si>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</si>
  <si>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</si>
  <si>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</si>
  <si>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</si>
  <si>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</si>
  <si>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</si>
  <si>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</si>
  <si>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</si>
  <si>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</si>
  <si>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</si>
  <si>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</si>
  <si>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</si>
  <si>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</si>
  <si>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</si>
  <si>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</si>
  <si>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</si>
  <si>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</si>
  <si>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</si>
  <si>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</si>
  <si>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</si>
  <si>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</si>
  <si>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</si>
  <si>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</si>
  <si>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</si>
  <si>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</si>
  <si>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</si>
  <si>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</si>
  <si>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</si>
  <si>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</si>
  <si>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</si>
  <si>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</si>
  <si>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</si>
  <si>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</si>
  <si>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</si>
  <si>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</si>
  <si>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</si>
  <si>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</si>
  <si>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</si>
  <si>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</si>
  <si>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</si>
  <si>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</si>
  <si>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</si>
  <si>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</si>
  <si>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</si>
  <si>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</si>
  <si>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</si>
  <si>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</si>
  <si>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</si>
  <si>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</si>
  <si>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</si>
  <si>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</si>
  <si>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</si>
  <si>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</si>
  <si>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</si>
  <si>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</si>
  <si>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</si>
  <si>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</si>
  <si>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</si>
  <si>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</si>
  <si>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</si>
  <si>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</si>
  <si>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</si>
  <si>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</si>
  <si>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</si>
  <si>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</si>
  <si>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</si>
  <si>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</si>
  <si>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</si>
  <si>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</si>
  <si>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</si>
  <si>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</si>
  <si>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</si>
  <si>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</si>
  <si>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</si>
  <si>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</si>
  <si>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</si>
  <si>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</si>
  <si>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</si>
  <si>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</si>
  <si>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</si>
  <si>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</si>
  <si>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</si>
  <si>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</si>
  <si>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</si>
  <si>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</si>
  <si>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</si>
  <si>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</si>
  <si>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</si>
  <si>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</si>
  <si>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</si>
  <si>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</si>
  <si>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</si>
  <si>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</si>
  <si>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</si>
  <si>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</si>
  <si>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</si>
  <si>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</si>
  <si>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</si>
  <si>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</si>
  <si>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</si>
  <si>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</si>
  <si>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</si>
  <si>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</si>
  <si>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</si>
  <si>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</si>
  <si>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</si>
  <si>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</si>
  <si>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</si>
  <si>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</si>
  <si>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</si>
  <si>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</si>
  <si>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</si>
  <si>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</si>
  <si>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</si>
  <si>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</si>
  <si>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</si>
  <si>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</si>
  <si>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</si>
  <si>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</si>
  <si>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</si>
  <si>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</si>
  <si>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</si>
  <si>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</si>
  <si>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</si>
  <si>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</si>
  <si>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</si>
  <si>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</si>
  <si>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</si>
  <si>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</si>
  <si>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</si>
  <si>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</si>
  <si>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</si>
  <si>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</si>
  <si>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</si>
  <si>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</si>
  <si>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</si>
  <si>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</si>
  <si>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</si>
  <si>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</si>
  <si>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</si>
  <si>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</si>
  <si>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</si>
  <si>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</si>
  <si>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</si>
  <si>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</si>
  <si>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</si>
  <si>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</si>
  <si>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</si>
  <si>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</si>
  <si>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</si>
  <si>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</si>
  <si>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</si>
  <si>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</si>
  <si>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</si>
  <si>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</si>
  <si>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</si>
  <si>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</si>
  <si>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</si>
  <si>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</si>
  <si>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</si>
  <si>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</si>
  <si>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</si>
  <si>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</si>
  <si>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</si>
  <si>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</si>
  <si>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</si>
  <si>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</si>
  <si>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</si>
  <si>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</si>
  <si>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</si>
  <si>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</si>
  <si>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</si>
  <si>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</si>
  <si>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</si>
  <si>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</si>
  <si>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</si>
  <si>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</si>
  <si>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</si>
  <si>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</si>
  <si>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</si>
  <si>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</si>
  <si>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</si>
  <si>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</si>
  <si>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</si>
  <si>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</si>
  <si>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</si>
  <si>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</si>
  <si>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</si>
  <si>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</si>
  <si>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</si>
  <si>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</si>
  <si>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</si>
  <si>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</si>
  <si>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</si>
  <si>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</si>
  <si>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</si>
  <si>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</si>
  <si>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</si>
  <si>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</si>
  <si>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</si>
  <si>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</si>
  <si>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</si>
  <si>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</si>
  <si>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</si>
  <si>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</si>
  <si>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</si>
  <si>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</si>
  <si>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</si>
  <si>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</si>
  <si>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</si>
  <si>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</si>
  <si>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</si>
  <si>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</si>
  <si>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</si>
  <si>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</si>
  <si>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</si>
  <si>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</si>
  <si>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</si>
  <si>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</si>
  <si>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</si>
  <si>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</si>
  <si>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</si>
  <si>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</si>
  <si>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</si>
  <si>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</si>
  <si>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</si>
  <si>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</si>
  <si>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</si>
  <si>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</si>
  <si>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</si>
  <si>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</si>
  <si>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</si>
  <si>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</si>
  <si>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</si>
  <si>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</si>
  <si>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</si>
  <si>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</si>
  <si>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</si>
  <si>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</si>
  <si>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</si>
  <si>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</si>
  <si>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</si>
  <si>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</si>
  <si>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</si>
  <si>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</si>
  <si>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</si>
  <si>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</si>
  <si>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</si>
  <si>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</si>
  <si>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</si>
  <si>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</si>
  <si>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</si>
  <si>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</si>
  <si>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</si>
  <si>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</si>
  <si>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</si>
  <si>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</si>
  <si>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</si>
  <si>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</si>
  <si>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</si>
  <si>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</si>
  <si>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</si>
  <si>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</si>
  <si>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</si>
  <si>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</si>
  <si>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</si>
  <si>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</si>
  <si>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</si>
  <si>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</si>
  <si>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</si>
  <si>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</si>
  <si>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</si>
  <si>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</si>
  <si>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</si>
  <si>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</si>
  <si>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</si>
  <si>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</si>
  <si>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</si>
  <si>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</si>
  <si>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</si>
  <si>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</si>
  <si>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</si>
  <si>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</si>
  <si>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</si>
  <si>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</si>
  <si>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</si>
  <si>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</si>
  <si>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</si>
  <si>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</si>
  <si>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</si>
  <si>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</si>
  <si>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</si>
  <si>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</si>
  <si>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</si>
  <si>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</si>
  <si>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</si>
  <si>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</si>
  <si>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</si>
  <si>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</si>
  <si>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</si>
  <si>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</si>
  <si>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</si>
  <si>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</si>
  <si>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</si>
  <si>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</si>
  <si>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</si>
  <si>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</si>
  <si>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</si>
  <si>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</si>
  <si>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</si>
  <si>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</si>
  <si>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</si>
  <si>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</si>
  <si>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</si>
  <si>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</si>
  <si>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</si>
  <si>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</si>
  <si>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</si>
  <si>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</si>
  <si>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</si>
  <si>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</si>
  <si>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</si>
  <si>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</si>
  <si>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</si>
  <si>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</si>
  <si>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</si>
  <si>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</si>
  <si>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</si>
  <si>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</si>
  <si>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</si>
  <si>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</si>
  <si>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</si>
  <si>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</si>
  <si>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</si>
  <si>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</si>
  <si>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</si>
  <si>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</si>
  <si>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</si>
  <si>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</si>
  <si>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</si>
  <si>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</si>
  <si>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</si>
  <si>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</si>
  <si>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</si>
  <si>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</si>
  <si>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</si>
  <si>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</si>
  <si>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</si>
  <si>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</si>
  <si>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</si>
  <si>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</si>
  <si>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</si>
  <si>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</si>
  <si>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</si>
  <si>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</si>
  <si>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</si>
  <si>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</si>
  <si>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</si>
  <si>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</si>
  <si>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</si>
  <si>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</si>
  <si>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</si>
  <si>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</si>
  <si>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</si>
  <si>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</si>
  <si>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</si>
  <si>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</si>
  <si>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</si>
  <si>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</si>
  <si>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</si>
  <si>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</si>
  <si>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</si>
  <si>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</si>
  <si>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</si>
  <si>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</si>
  <si>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</si>
  <si>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</si>
  <si>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</si>
  <si>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</si>
  <si>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</si>
  <si>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</si>
  <si>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</si>
  <si>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</si>
  <si>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</si>
  <si>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</si>
  <si>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</si>
  <si>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</si>
  <si>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</si>
  <si>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</si>
  <si>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</si>
  <si>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</si>
  <si>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</si>
  <si>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</si>
  <si>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</si>
  <si>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</si>
  <si>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</si>
  <si>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</si>
  <si>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</si>
  <si>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</si>
  <si>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</si>
  <si>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</si>
  <si>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</si>
  <si>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</si>
  <si>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</si>
  <si>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</si>
  <si>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</si>
  <si>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</si>
  <si>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</si>
  <si>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</si>
  <si>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</si>
  <si>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</si>
  <si>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</si>
  <si>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</si>
  <si>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</si>
  <si>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</si>
  <si>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</si>
  <si>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</si>
  <si>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</si>
  <si>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</si>
  <si>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</si>
  <si>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</si>
  <si>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</si>
  <si>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</si>
  <si>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</si>
  <si>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</si>
  <si>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</si>
  <si>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</si>
  <si>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</si>
  <si>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</si>
  <si>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</si>
  <si>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</si>
  <si>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</si>
  <si>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</si>
  <si>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</si>
  <si>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</si>
  <si>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</si>
  <si>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</si>
  <si>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</si>
  <si>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</si>
  <si>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</si>
  <si>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</si>
  <si>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</si>
  <si>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</si>
  <si>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</si>
  <si>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</si>
  <si>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</si>
  <si>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</si>
  <si>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</si>
  <si>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</si>
  <si>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</si>
  <si>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</si>
  <si>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</si>
  <si>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</si>
  <si>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</si>
  <si>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</si>
  <si>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</si>
  <si>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</si>
  <si>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</si>
  <si>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</si>
  <si>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</si>
  <si>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</si>
  <si>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</si>
  <si>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</si>
  <si>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</si>
  <si>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</si>
  <si>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</si>
  <si>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</si>
  <si>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</si>
  <si>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</si>
  <si>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</si>
  <si>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</si>
  <si>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</si>
  <si>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</si>
  <si>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</si>
  <si>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</si>
  <si>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</si>
  <si>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</si>
  <si>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</si>
  <si>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</si>
  <si>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</si>
  <si>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</si>
  <si>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</si>
  <si>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</si>
  <si>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</si>
  <si>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</si>
  <si>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</si>
  <si>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</si>
  <si>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</si>
  <si>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</si>
  <si>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</si>
  <si>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</si>
  <si>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</si>
  <si>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</si>
  <si>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</si>
  <si>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</si>
  <si>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</si>
  <si>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</si>
  <si>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</si>
  <si>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</si>
  <si>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</si>
  <si>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</si>
  <si>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</si>
  <si>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</si>
  <si>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</si>
  <si>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</si>
  <si>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</si>
  <si>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</si>
  <si>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</si>
  <si>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</si>
  <si>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</si>
  <si>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</si>
  <si>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</si>
  <si>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</si>
  <si>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</si>
  <si>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</si>
  <si>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</si>
  <si>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</si>
  <si>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</si>
  <si>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</si>
  <si>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</si>
  <si>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</si>
  <si>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</si>
  <si>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</si>
  <si>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</si>
  <si>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</si>
  <si>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</si>
  <si>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</si>
  <si>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</si>
  <si>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</si>
  <si>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</si>
  <si>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</si>
  <si>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</si>
  <si>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</si>
  <si>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</si>
  <si>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</si>
  <si>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</si>
  <si>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</si>
  <si>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</si>
  <si>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</si>
  <si>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</si>
  <si>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</si>
  <si>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</si>
  <si>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</si>
  <si>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</si>
  <si>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</si>
  <si>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</si>
  <si>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</si>
  <si>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</si>
  <si>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</si>
  <si>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</si>
  <si>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</si>
  <si>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</si>
  <si>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</si>
  <si>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</si>
  <si>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</si>
  <si>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</si>
  <si>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</si>
  <si>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</si>
  <si>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</si>
  <si>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</si>
  <si>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</si>
  <si>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</si>
  <si>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</si>
  <si>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</si>
  <si>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</si>
  <si>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</si>
  <si>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</si>
  <si>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</si>
  <si>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</si>
  <si>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</si>
  <si>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</si>
  <si>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</si>
  <si>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</si>
  <si>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</si>
  <si>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</si>
  <si>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</si>
  <si>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</si>
  <si>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</si>
  <si>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</si>
  <si>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</si>
  <si>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</si>
  <si>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</si>
  <si>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</si>
  <si>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</si>
  <si>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</si>
  <si>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</si>
  <si>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</si>
  <si>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</si>
  <si>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</si>
  <si>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</si>
  <si>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</si>
  <si>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</si>
  <si>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</si>
  <si>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</si>
  <si>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</si>
  <si>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</si>
  <si>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</si>
  <si>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</si>
  <si>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</si>
  <si>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</si>
  <si>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</si>
  <si>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</si>
  <si>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</si>
  <si>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</si>
  <si>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</si>
  <si>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</si>
  <si>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</si>
  <si>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</si>
  <si>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</si>
  <si>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</si>
  <si>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</si>
  <si>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</si>
  <si>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</si>
  <si>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</si>
  <si>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</si>
  <si>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</si>
  <si>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</si>
  <si>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</si>
  <si>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</si>
  <si>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</si>
  <si>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</si>
  <si>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</si>
  <si>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</si>
  <si>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</si>
  <si>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</si>
  <si>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</si>
  <si>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</si>
  <si>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</si>
  <si>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</si>
  <si>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</si>
  <si>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</si>
  <si>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</si>
  <si>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</si>
  <si>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</si>
  <si>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</si>
  <si>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</si>
  <si>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</si>
  <si>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</si>
  <si>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</si>
  <si>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</si>
  <si>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</si>
  <si>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</si>
  <si>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</si>
  <si>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</si>
  <si>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</si>
  <si>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</si>
  <si>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</si>
  <si>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</si>
  <si>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</si>
  <si>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</si>
  <si>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</si>
  <si>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</si>
  <si>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</si>
  <si>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</si>
  <si>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</si>
  <si>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</si>
  <si>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</si>
  <si>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</si>
  <si>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</si>
  <si>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</si>
  <si>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</si>
  <si>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</si>
  <si>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</si>
  <si>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</si>
  <si>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</si>
  <si>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</si>
  <si>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</si>
  <si>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</si>
  <si>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</si>
  <si>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</si>
  <si>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</si>
  <si>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</si>
  <si>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</si>
  <si>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</si>
  <si>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</si>
  <si>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</si>
  <si>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</si>
  <si>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</si>
  <si>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</si>
  <si>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</si>
  <si>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</si>
  <si>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</si>
  <si>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</si>
  <si>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</si>
  <si>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</si>
  <si>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</si>
  <si>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</si>
  <si>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</si>
  <si>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</si>
  <si>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</si>
  <si>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</si>
  <si>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</si>
  <si>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</si>
  <si>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</si>
  <si>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</si>
  <si>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</si>
  <si>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</si>
  <si>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</si>
  <si>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</si>
  <si>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</si>
  <si>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</si>
  <si>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</si>
  <si>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</si>
  <si>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</si>
  <si>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</si>
  <si>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</si>
  <si>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</si>
  <si>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</si>
  <si>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</si>
  <si>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</si>
  <si>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</si>
  <si>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</si>
  <si>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</si>
  <si>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</si>
  <si>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</si>
  <si>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</si>
  <si>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</si>
  <si>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</si>
  <si>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</si>
  <si>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</si>
  <si>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</si>
  <si>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</si>
  <si>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</si>
  <si>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</si>
  <si>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</si>
  <si>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</si>
  <si>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</si>
  <si>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</si>
  <si>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</si>
  <si>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</si>
  <si>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</si>
  <si>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</si>
  <si>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</si>
  <si>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</si>
  <si>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</si>
  <si>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</si>
  <si>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</si>
  <si>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</si>
  <si>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</si>
  <si>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</si>
  <si>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</si>
  <si>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</si>
  <si>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</si>
  <si>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</si>
  <si>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</si>
  <si>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</si>
  <si>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</si>
  <si>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</si>
  <si>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</si>
  <si>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</si>
  <si>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</si>
  <si>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</si>
  <si>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</si>
  <si>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</si>
  <si>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</si>
  <si>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</si>
  <si>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</si>
  <si>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</si>
  <si>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</si>
  <si>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</si>
  <si>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</si>
  <si>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</si>
  <si>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</si>
  <si>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</si>
  <si>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</si>
  <si>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</si>
  <si>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</si>
  <si>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</si>
  <si>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</si>
  <si>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</si>
  <si>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</si>
  <si>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</si>
  <si>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</si>
  <si>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</si>
  <si>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</si>
  <si>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</si>
  <si>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</si>
  <si>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</si>
  <si>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</si>
  <si>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</si>
  <si>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</si>
  <si>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</si>
  <si>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</si>
  <si>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</si>
  <si>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</si>
  <si>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</si>
  <si>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</si>
  <si>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</si>
  <si>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</si>
  <si>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</si>
  <si>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</si>
  <si>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</si>
  <si>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</si>
  <si>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</si>
  <si>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</si>
  <si>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</si>
  <si>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</si>
  <si>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</si>
  <si>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</si>
  <si>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</si>
  <si>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</si>
  <si>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</si>
  <si>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</si>
  <si>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</si>
  <si>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</si>
  <si>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</si>
  <si>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</si>
  <si>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</si>
  <si>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</si>
  <si>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</si>
  <si>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</si>
  <si>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</si>
  <si>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</si>
  <si>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</si>
  <si>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</si>
  <si>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</si>
  <si>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</si>
  <si>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</si>
  <si>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</si>
  <si>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</si>
  <si>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</si>
  <si>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</si>
  <si>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</si>
  <si>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</si>
  <si>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</si>
  <si>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</si>
  <si>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</si>
  <si>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</si>
  <si>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</si>
  <si>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</si>
  <si>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</si>
  <si>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</si>
  <si>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</si>
  <si>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</si>
  <si>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</si>
  <si>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</si>
  <si>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</si>
  <si>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</si>
  <si>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</si>
  <si>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</si>
  <si>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</si>
  <si>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</si>
  <si>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</si>
  <si>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</si>
  <si>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</si>
  <si>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</si>
  <si>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</si>
  <si>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</si>
  <si>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</si>
  <si>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</si>
  <si>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</si>
  <si>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</si>
  <si>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</si>
  <si>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</si>
  <si>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</si>
  <si>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</si>
  <si>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</si>
  <si>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</si>
  <si>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</si>
  <si>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</si>
  <si>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</si>
  <si>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</si>
  <si>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</si>
  <si>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</si>
  <si>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</si>
  <si>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</si>
  <si>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</si>
  <si>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</si>
  <si>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</si>
  <si>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</si>
  <si>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</si>
  <si>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</si>
  <si>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</si>
  <si>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</si>
  <si>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</si>
  <si>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</si>
  <si>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</si>
  <si>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</si>
  <si>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</si>
  <si>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</si>
  <si>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</si>
  <si>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</si>
  <si>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</si>
  <si>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</si>
  <si>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</si>
  <si>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</si>
  <si>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</si>
  <si>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</si>
  <si>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</si>
  <si>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</si>
  <si>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</si>
  <si>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</si>
  <si>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</si>
  <si>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</si>
  <si>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</si>
  <si>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</si>
  <si>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</si>
  <si>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</si>
  <si>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</si>
  <si>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</si>
  <si>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</si>
  <si>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</si>
  <si>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</si>
  <si>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</si>
  <si>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</si>
  <si>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</si>
  <si>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</si>
  <si>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</si>
  <si>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</si>
  <si>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</si>
  <si>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</si>
  <si>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</si>
  <si>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</si>
  <si>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</si>
  <si>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</si>
  <si>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</si>
  <si>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</si>
  <si>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</si>
  <si>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</si>
  <si>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</si>
  <si>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</si>
  <si>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</si>
  <si>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</si>
  <si>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</si>
  <si>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</si>
  <si>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</si>
  <si>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</si>
  <si>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</si>
  <si>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</si>
  <si>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</si>
  <si>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</si>
  <si>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</si>
  <si>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</si>
  <si>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</si>
  <si>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</si>
  <si>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</si>
  <si>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</si>
  <si>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</si>
  <si>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</si>
  <si>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</si>
  <si>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</si>
  <si>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</si>
  <si>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</si>
  <si>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</si>
  <si>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</si>
  <si>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</si>
  <si>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</si>
  <si>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</si>
  <si>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</si>
  <si>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</si>
  <si>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</si>
  <si>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</si>
  <si>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</si>
  <si>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</si>
  <si>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</si>
  <si>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</si>
  <si>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</si>
  <si>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</si>
  <si>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</si>
  <si>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</si>
  <si>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</si>
  <si>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</si>
  <si>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</si>
  <si>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</si>
  <si>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</si>
  <si>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</si>
  <si>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</si>
  <si>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</si>
  <si>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</si>
  <si>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</si>
  <si>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</si>
  <si>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</si>
  <si>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</si>
  <si>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</si>
  <si>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</si>
  <si>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</si>
  <si>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</si>
  <si>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</si>
  <si>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</si>
  <si>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</si>
  <si>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</si>
  <si>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</si>
  <si>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</si>
  <si>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</si>
  <si>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</si>
  <si>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</si>
  <si>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</si>
  <si>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</si>
  <si>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</si>
  <si>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</si>
  <si>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</si>
  <si>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</si>
  <si>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</si>
  <si>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</si>
  <si>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</si>
  <si>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</si>
  <si>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</si>
  <si>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</si>
  <si>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</si>
  <si>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</si>
  <si>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</si>
  <si>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</si>
  <si>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</si>
  <si>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</si>
  <si>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</si>
  <si>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</si>
  <si>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</si>
  <si>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</si>
  <si>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</si>
  <si>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</si>
  <si>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</si>
  <si>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</si>
  <si>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</si>
  <si>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</si>
  <si>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</si>
  <si>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</si>
  <si>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</si>
  <si>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</si>
  <si>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</si>
  <si>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</si>
  <si>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</si>
  <si>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</si>
  <si>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</si>
  <si>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</si>
  <si>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</si>
  <si>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</si>
  <si>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</si>
  <si>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</si>
  <si>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</si>
  <si>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</si>
  <si>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</si>
  <si>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</si>
  <si>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</si>
  <si>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</si>
  <si>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</si>
  <si>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</si>
  <si>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</si>
  <si>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</si>
  <si>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</si>
  <si>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</si>
  <si>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</si>
  <si>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</si>
  <si>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</si>
  <si>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</si>
  <si>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</si>
  <si>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</si>
  <si>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</si>
  <si>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</si>
  <si>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</si>
  <si>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</si>
  <si>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</si>
  <si>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</si>
  <si>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</si>
  <si>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</si>
  <si>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</si>
  <si>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</si>
  <si>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</si>
  <si>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</si>
  <si>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</si>
  <si>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</si>
  <si>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</si>
  <si>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</si>
  <si>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</si>
  <si>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</si>
  <si>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</si>
  <si>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</si>
  <si>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</si>
  <si>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</si>
  <si>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</si>
  <si>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</si>
  <si>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</si>
  <si>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</si>
  <si>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</si>
  <si>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</si>
  <si>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</si>
  <si>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</si>
  <si>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</si>
  <si>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</si>
  <si>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</si>
  <si>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</si>
  <si>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</si>
  <si>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</si>
  <si>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</si>
  <si>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</si>
  <si>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</si>
  <si>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</si>
  <si>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</si>
  <si>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</si>
  <si>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</si>
  <si>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</si>
  <si>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</si>
  <si>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</si>
  <si>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</si>
  <si>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</si>
  <si>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</si>
  <si>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</si>
  <si>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</si>
  <si>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</si>
  <si>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</si>
  <si>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</si>
  <si>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</si>
  <si>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</si>
  <si>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</si>
  <si>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</si>
  <si>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</si>
  <si>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</si>
  <si>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</si>
  <si>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</si>
  <si>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</si>
  <si>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</si>
  <si>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</si>
  <si>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</si>
  <si>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</si>
  <si>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</si>
  <si>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</si>
  <si>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</si>
  <si>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</si>
  <si>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</si>
  <si>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</si>
  <si>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</si>
  <si>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</si>
  <si>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</si>
  <si>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</si>
  <si>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</si>
  <si>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</si>
  <si>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</si>
  <si>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</si>
  <si>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</si>
  <si>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</si>
  <si>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</si>
  <si>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</si>
  <si>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</si>
  <si>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</si>
  <si>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</si>
  <si>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</si>
  <si>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</si>
  <si>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</si>
  <si>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</si>
  <si>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</si>
  <si>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</si>
  <si>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</si>
  <si>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</si>
  <si>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</si>
  <si>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</si>
  <si>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</si>
  <si>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</si>
  <si>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</si>
  <si>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</si>
  <si>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</si>
  <si>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</si>
  <si>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</si>
  <si>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</si>
  <si>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</si>
  <si>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</si>
  <si>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</si>
  <si>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</si>
  <si>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</si>
  <si>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</si>
  <si>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</si>
  <si>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</si>
  <si>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</si>
  <si>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</si>
  <si>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</si>
  <si>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</si>
  <si>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</si>
  <si>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</si>
  <si>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</si>
  <si>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</si>
  <si>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</si>
  <si>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</si>
  <si>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</si>
  <si>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</si>
  <si>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</si>
  <si>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</si>
  <si>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</si>
  <si>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</si>
  <si>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</si>
  <si>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</si>
  <si>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</si>
  <si>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</si>
  <si>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</si>
  <si>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</si>
  <si>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</si>
  <si>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</si>
  <si>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</si>
  <si>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</si>
  <si>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</si>
  <si>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</si>
  <si>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</si>
  <si>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</si>
  <si>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</si>
  <si>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</si>
  <si>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</si>
  <si>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</si>
  <si>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</si>
  <si>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</si>
  <si>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</si>
  <si>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</si>
  <si>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</si>
  <si>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</si>
  <si>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</si>
  <si>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</si>
  <si>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</si>
  <si>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</si>
  <si>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</si>
  <si>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</si>
  <si>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</si>
  <si>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</si>
  <si>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</si>
  <si>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</si>
  <si>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</si>
  <si>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</si>
  <si>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</si>
  <si>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</si>
  <si>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</si>
  <si>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</si>
  <si>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</si>
  <si>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</si>
  <si>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</si>
  <si>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</si>
  <si>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</si>
  <si>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</si>
  <si>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</si>
  <si>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</si>
  <si>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</si>
  <si>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</si>
  <si>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</si>
  <si>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</si>
  <si>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</si>
  <si>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</si>
  <si>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</si>
  <si>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</si>
  <si>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</si>
  <si>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</si>
  <si>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</si>
  <si>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</si>
  <si>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</si>
  <si>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</si>
  <si>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</si>
  <si>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</si>
  <si>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</si>
  <si>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</si>
  <si>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</si>
  <si>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</si>
  <si>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</si>
  <si>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</si>
  <si>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</si>
  <si>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</si>
  <si>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</si>
  <si>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</si>
  <si>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</si>
  <si>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</si>
  <si>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</si>
  <si>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</si>
  <si>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</si>
  <si>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</si>
  <si>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</si>
  <si>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</si>
  <si>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</si>
  <si>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</si>
  <si>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</si>
  <si>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</si>
  <si>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</si>
  <si>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</si>
  <si>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</si>
  <si>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</si>
  <si>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</si>
  <si>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</si>
  <si>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</si>
  <si>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</si>
  <si>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</si>
  <si>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</si>
  <si>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</si>
  <si>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</si>
  <si>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</si>
  <si>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</si>
  <si>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</si>
  <si>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</si>
  <si>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</si>
  <si>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</si>
  <si>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</si>
  <si>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</si>
  <si>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</si>
  <si>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</si>
  <si>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</si>
  <si>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</si>
  <si>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</si>
  <si>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</si>
  <si>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</si>
  <si>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</si>
  <si>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</si>
  <si>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</si>
  <si>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</si>
  <si>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</si>
  <si>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</si>
  <si>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</si>
  <si>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</si>
  <si>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</si>
  <si>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</si>
  <si>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</si>
  <si>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</si>
  <si>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</si>
  <si>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</si>
  <si>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</si>
  <si>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</si>
  <si>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</si>
  <si>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</si>
  <si>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</si>
  <si>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</si>
  <si>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</si>
  <si>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</si>
  <si>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</si>
  <si>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</si>
  <si>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</si>
  <si>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</si>
  <si>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</si>
  <si>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</si>
  <si>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</si>
  <si>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</si>
  <si>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</si>
  <si>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</si>
  <si>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</si>
  <si>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</si>
  <si>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</si>
  <si>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</si>
  <si>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</si>
  <si>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</si>
  <si>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</si>
  <si>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</si>
  <si>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</si>
  <si>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</si>
  <si>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</si>
  <si>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</si>
  <si>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</si>
  <si>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</si>
  <si>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</si>
  <si>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</si>
  <si>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</si>
  <si>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</si>
  <si>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</si>
  <si>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</si>
  <si>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</si>
  <si>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</si>
  <si>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</si>
  <si>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</si>
  <si>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</si>
  <si>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</si>
  <si>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</si>
  <si>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</si>
  <si>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</si>
  <si>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</si>
  <si>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</si>
  <si>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</si>
  <si>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</si>
  <si>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</si>
  <si>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</si>
  <si>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</si>
  <si>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</si>
  <si>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</si>
  <si>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</si>
  <si>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</si>
  <si>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</si>
  <si>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</si>
  <si>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</si>
  <si>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</si>
  <si>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</si>
  <si>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</si>
  <si>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</si>
  <si>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</si>
  <si>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</si>
  <si>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</si>
  <si>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</si>
  <si>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</si>
  <si>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</si>
  <si>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</si>
  <si>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</si>
  <si>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</si>
  <si>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</si>
  <si>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</si>
  <si>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</si>
  <si>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</si>
  <si>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</si>
  <si>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</si>
  <si>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</si>
  <si>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</si>
  <si>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</si>
  <si>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</si>
  <si>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</si>
  <si>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</si>
  <si>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</si>
  <si>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</si>
  <si>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</si>
  <si>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</si>
  <si>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</si>
  <si>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</si>
  <si>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</si>
  <si>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</si>
  <si>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</si>
  <si>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</si>
  <si>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</si>
  <si>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</si>
  <si>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</si>
  <si>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</si>
  <si>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</si>
  <si>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</si>
  <si>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</si>
  <si>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</si>
  <si>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</si>
  <si>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</si>
  <si>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</si>
  <si>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</si>
  <si>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</si>
  <si>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</si>
  <si>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</si>
  <si>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</si>
  <si>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</si>
  <si>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</si>
  <si>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</si>
  <si>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</si>
  <si>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</si>
  <si>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</si>
  <si>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</si>
  <si>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</si>
  <si>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</si>
  <si>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</si>
  <si>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</si>
  <si>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</si>
  <si>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</si>
  <si>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</si>
  <si>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</si>
  <si>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</si>
  <si>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</si>
  <si>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</si>
  <si>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</si>
  <si>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</si>
  <si>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</si>
  <si>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</si>
  <si>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</si>
  <si>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</si>
  <si>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</si>
  <si>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</si>
  <si>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</si>
  <si>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</si>
  <si>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</si>
  <si>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</si>
  <si>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</si>
  <si>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</si>
  <si>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</si>
  <si>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</si>
  <si>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</si>
  <si>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</si>
  <si>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</si>
  <si>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</si>
  <si>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</si>
  <si>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</si>
  <si>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</si>
  <si>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</si>
  <si>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</si>
  <si>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</si>
  <si>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</si>
  <si>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</si>
  <si>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</si>
  <si>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</si>
  <si>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</si>
  <si>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</si>
  <si>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</si>
  <si>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</si>
  <si>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</si>
  <si>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</si>
  <si>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</si>
  <si>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</si>
  <si>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</si>
  <si>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</si>
  <si>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</si>
  <si>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</si>
  <si>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</si>
  <si>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</si>
  <si>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</si>
  <si>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</si>
  <si>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</si>
  <si>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</si>
  <si>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</si>
  <si>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</si>
  <si>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</si>
  <si>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</si>
  <si>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</si>
  <si>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</si>
  <si>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</si>
  <si>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</si>
  <si>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</si>
  <si>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</si>
  <si>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</si>
  <si>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</si>
  <si>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</si>
  <si>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</si>
  <si>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</si>
  <si>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</si>
  <si>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</si>
  <si>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</si>
  <si>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</si>
  <si>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</si>
  <si>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</si>
  <si>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</si>
  <si>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</si>
  <si>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</si>
  <si>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</si>
  <si>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</si>
  <si>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</si>
  <si>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</si>
  <si>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</si>
  <si>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</si>
  <si>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</si>
  <si>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</si>
  <si>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</si>
  <si>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</si>
  <si>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</si>
  <si>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</si>
  <si>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</si>
  <si>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</si>
  <si>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</si>
  <si>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</si>
  <si>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</si>
  <si>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</si>
  <si>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</si>
  <si>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</si>
  <si>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</si>
  <si>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</si>
  <si>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</si>
  <si>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</si>
  <si>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</si>
  <si>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</si>
  <si>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</si>
  <si>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</si>
  <si>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</si>
  <si>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</si>
  <si>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</si>
  <si>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</si>
  <si>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</si>
  <si>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</si>
  <si>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</si>
  <si>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</si>
  <si>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</si>
  <si>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</si>
  <si>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</si>
  <si>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</si>
  <si>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</si>
  <si>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</si>
  <si>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</si>
  <si>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</si>
  <si>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</si>
  <si>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</si>
  <si>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</si>
  <si>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</si>
  <si>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</si>
  <si>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</si>
  <si>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</si>
  <si>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</si>
  <si>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</si>
  <si>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</si>
  <si>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</si>
  <si>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</si>
  <si>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</si>
  <si>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</si>
  <si>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</si>
  <si>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</si>
  <si>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</si>
  <si>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</si>
  <si>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</si>
  <si>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</si>
  <si>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</si>
  <si>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</si>
  <si>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</si>
  <si>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</si>
  <si>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</si>
  <si>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</si>
  <si>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</si>
  <si>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</si>
  <si>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</si>
  <si>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</si>
  <si>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</si>
  <si>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</si>
  <si>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</si>
  <si>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</si>
  <si>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</si>
  <si>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</si>
  <si>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</si>
  <si>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</si>
  <si>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</si>
  <si>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</si>
  <si>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</si>
  <si>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</si>
  <si>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</si>
  <si>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</si>
  <si>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</si>
  <si>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</si>
  <si>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</si>
  <si>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</si>
  <si>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</si>
  <si>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</si>
  <si>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</si>
  <si>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</si>
  <si>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</si>
  <si>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</si>
  <si>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</si>
  <si>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</si>
  <si>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</si>
  <si>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</si>
  <si>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</si>
  <si>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</si>
  <si>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</si>
  <si>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</si>
  <si>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</si>
  <si>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</si>
  <si>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</si>
  <si>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</si>
  <si>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</si>
  <si>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</si>
  <si>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</si>
  <si>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</si>
  <si>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</si>
  <si>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</si>
  <si>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</si>
  <si>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</si>
  <si>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</si>
  <si>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</si>
  <si>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</si>
  <si>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</si>
  <si>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</si>
  <si>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</si>
  <si>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</si>
  <si>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</si>
  <si>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</si>
  <si>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</si>
  <si>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</si>
  <si>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</si>
  <si>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</si>
  <si>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</si>
  <si>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</si>
  <si>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</si>
  <si>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</si>
  <si>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</si>
  <si>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</si>
  <si>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</si>
  <si>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</si>
  <si>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</si>
  <si>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</si>
  <si>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</si>
  <si>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</si>
  <si>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</si>
  <si>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</si>
  <si>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</si>
  <si>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</si>
  <si>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</si>
  <si>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</si>
  <si>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</si>
  <si>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</si>
  <si>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</si>
  <si>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</si>
  <si>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</si>
  <si>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</si>
  <si>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</si>
  <si>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</si>
  <si>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</si>
  <si>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</si>
  <si>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</si>
  <si>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</si>
  <si>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</si>
  <si>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</si>
  <si>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</si>
  <si>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</si>
  <si>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</si>
  <si>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</si>
  <si>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</si>
  <si>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</si>
  <si>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</si>
  <si>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</si>
  <si>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</si>
  <si>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</si>
  <si>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</si>
  <si>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</si>
  <si>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</si>
  <si>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</si>
  <si>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</si>
  <si>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</si>
  <si>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</si>
  <si>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</si>
  <si>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</si>
  <si>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</si>
  <si>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</si>
  <si>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</si>
  <si>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</si>
  <si>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</si>
  <si>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</si>
  <si>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</si>
  <si>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</si>
  <si>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</si>
  <si>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</si>
  <si>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</si>
  <si>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</si>
  <si>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</si>
  <si>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</si>
  <si>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</si>
  <si>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</si>
  <si>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</si>
  <si>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</si>
  <si>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</si>
  <si>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</si>
  <si>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</si>
  <si>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</si>
  <si>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</si>
  <si>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</si>
  <si>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</si>
  <si>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</si>
  <si>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</si>
  <si>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</si>
  <si>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</si>
  <si>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</si>
  <si>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</si>
  <si>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</si>
  <si>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</si>
  <si>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</si>
  <si>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</si>
  <si>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</si>
  <si>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</si>
  <si>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</si>
  <si>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</si>
  <si>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</si>
  <si>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</si>
  <si>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</si>
  <si>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</si>
  <si>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</si>
  <si>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</si>
  <si>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</si>
  <si>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</si>
  <si>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</si>
  <si>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</si>
  <si>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</si>
  <si>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</si>
  <si>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</si>
  <si>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</si>
  <si>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</si>
  <si>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</si>
  <si>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</si>
  <si>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</si>
  <si>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</si>
  <si>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</si>
  <si>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</si>
  <si>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</si>
  <si>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</si>
  <si>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</si>
  <si>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</si>
  <si>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</si>
  <si>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</si>
  <si>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</si>
  <si>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</si>
  <si>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</si>
  <si>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</si>
  <si>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</si>
  <si>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</si>
  <si>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</si>
  <si>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</si>
  <si>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</si>
  <si>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</si>
  <si>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</si>
  <si>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</si>
  <si>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</si>
  <si>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</si>
  <si>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</si>
  <si>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</si>
  <si>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</si>
  <si>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</si>
  <si>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</si>
  <si>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</si>
  <si>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</si>
  <si>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</si>
  <si>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</si>
  <si>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</si>
  <si>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</si>
  <si>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</si>
  <si>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</si>
  <si>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</si>
  <si>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</si>
  <si>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</si>
  <si>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</si>
  <si>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</si>
  <si>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</si>
  <si>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</si>
  <si>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</si>
  <si>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</si>
  <si>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</si>
  <si>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</si>
  <si>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</si>
  <si>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</si>
  <si>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</si>
  <si>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</si>
  <si>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</si>
  <si>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</si>
  <si>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</si>
  <si>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</si>
  <si>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</si>
  <si>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</si>
  <si>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</si>
  <si>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</si>
  <si>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</si>
  <si>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</si>
  <si>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</si>
  <si>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</si>
  <si>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</si>
  <si>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</si>
  <si>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</si>
  <si>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</si>
  <si>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</si>
  <si>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</si>
  <si>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</si>
  <si>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</si>
  <si>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</si>
  <si>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</si>
  <si>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</si>
  <si>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</si>
  <si>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</si>
  <si>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</si>
  <si>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</si>
  <si>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</si>
  <si>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</si>
  <si>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</si>
  <si>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</si>
  <si>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</si>
  <si>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</si>
  <si>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</si>
  <si>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</si>
  <si>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</si>
  <si>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</si>
  <si>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</si>
  <si>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</si>
  <si>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</si>
  <si>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</si>
  <si>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</si>
  <si>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</si>
  <si>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</si>
  <si>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</si>
  <si>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</si>
  <si>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</si>
  <si>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</si>
  <si>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</si>
  <si>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</si>
  <si>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</si>
  <si>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</si>
  <si>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</si>
  <si>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</si>
  <si>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</si>
  <si>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</si>
  <si>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</si>
  <si>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</si>
  <si>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</si>
  <si>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</si>
  <si>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</si>
  <si>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</si>
  <si>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</si>
  <si>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</si>
  <si>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</si>
  <si>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</si>
  <si>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</si>
  <si>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</si>
  <si>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</si>
  <si>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</si>
  <si>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</si>
  <si>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</si>
  <si>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</si>
  <si>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</si>
  <si>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</si>
  <si>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</si>
  <si>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</si>
  <si>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</si>
  <si>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</si>
  <si>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</si>
  <si>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</si>
  <si>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</si>
  <si>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</si>
  <si>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</si>
  <si>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</si>
  <si>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</si>
  <si>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</si>
  <si>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</si>
  <si>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</si>
  <si>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</si>
  <si>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</si>
  <si>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</si>
  <si>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</si>
  <si>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</si>
  <si>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</si>
  <si>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</si>
  <si>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</si>
  <si>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</si>
  <si>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</si>
  <si>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</si>
  <si>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</si>
  <si>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</si>
  <si>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</si>
  <si>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</si>
  <si>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</si>
  <si>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</si>
  <si>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</si>
  <si>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</si>
  <si>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</si>
  <si>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</si>
  <si>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</si>
  <si>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</si>
  <si>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</si>
  <si>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</si>
  <si>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</si>
  <si>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</si>
  <si>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</si>
  <si>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</si>
  <si>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</si>
  <si>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</si>
  <si>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</si>
  <si>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</si>
  <si>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</si>
  <si>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</si>
  <si>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</si>
  <si>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</si>
  <si>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</si>
  <si>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</si>
  <si>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</si>
  <si>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</si>
  <si>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</si>
  <si>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</si>
  <si>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</si>
  <si>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</si>
  <si>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</si>
  <si>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</si>
  <si>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</si>
  <si>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</si>
  <si>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</si>
  <si>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</si>
  <si>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</si>
  <si>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</si>
  <si>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</si>
  <si>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</si>
  <si>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</si>
  <si>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</si>
  <si>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</si>
  <si>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</si>
  <si>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</si>
  <si>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</si>
  <si>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</si>
  <si>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</si>
  <si>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</si>
  <si>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</si>
  <si>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</si>
  <si>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</si>
  <si>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</si>
  <si>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</si>
  <si>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</si>
  <si>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</si>
  <si>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</si>
  <si>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</si>
  <si>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</si>
  <si>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</si>
  <si>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</si>
  <si>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</si>
  <si>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</si>
  <si>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</si>
  <si>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</si>
  <si>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</si>
  <si>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</si>
  <si>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</si>
  <si>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</si>
  <si>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</si>
  <si>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</si>
  <si>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</si>
  <si>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</si>
  <si>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</si>
  <si>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</si>
  <si>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</si>
  <si>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</si>
  <si>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</si>
  <si>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</si>
  <si>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</si>
  <si>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</si>
  <si>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</si>
  <si>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</si>
  <si>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</si>
  <si>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</si>
  <si>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</si>
  <si>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</si>
  <si>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</si>
  <si>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</si>
  <si>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</si>
  <si>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</si>
  <si>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</si>
  <si>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</si>
  <si>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</si>
  <si>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</si>
  <si>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</si>
  <si>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</si>
  <si>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</si>
  <si>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</si>
  <si>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</si>
  <si>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</si>
  <si>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</si>
  <si>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</si>
  <si>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</si>
  <si>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</si>
  <si>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</si>
  <si>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</si>
  <si>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</si>
  <si>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</si>
  <si>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</si>
  <si>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</si>
  <si>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</si>
  <si>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</si>
  <si>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</si>
  <si>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</si>
  <si>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</si>
  <si>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</si>
  <si>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</si>
  <si>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</si>
  <si>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</si>
  <si>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</si>
  <si>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</si>
  <si>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</si>
  <si>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</si>
  <si>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</si>
  <si>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</si>
  <si>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</si>
  <si>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</si>
  <si>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</si>
  <si>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</si>
  <si>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</si>
  <si>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</si>
  <si>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</si>
  <si>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</si>
  <si>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</si>
  <si>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</si>
  <si>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</si>
  <si>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</si>
  <si>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</si>
  <si>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</si>
  <si>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</si>
  <si>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</si>
  <si>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</si>
  <si>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</si>
  <si>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</si>
  <si>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</si>
  <si>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</si>
  <si>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</si>
  <si>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</si>
  <si>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</si>
  <si>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</si>
  <si>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</si>
  <si>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</si>
  <si>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</si>
  <si>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</si>
  <si>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</si>
  <si>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</si>
  <si>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</si>
  <si>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</si>
  <si>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</si>
  <si>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</si>
  <si>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</si>
  <si>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</si>
  <si>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</si>
  <si>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</si>
  <si>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</si>
  <si>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</si>
  <si>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</si>
  <si>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</si>
  <si>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</si>
  <si>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</si>
  <si>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</si>
  <si>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</si>
  <si>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</si>
  <si>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</si>
  <si>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</si>
  <si>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</si>
  <si>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</si>
  <si>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</si>
  <si>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</si>
  <si>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</si>
  <si>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</si>
  <si>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</si>
  <si>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</si>
  <si>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</si>
  <si>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</si>
  <si>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</si>
  <si>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</si>
  <si>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</si>
  <si>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</si>
  <si>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</si>
  <si>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</si>
  <si>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</si>
  <si>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</si>
  <si>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</si>
  <si>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</si>
  <si>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</si>
  <si>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</si>
  <si>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</si>
  <si>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</si>
  <si>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</si>
  <si>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</si>
  <si>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</si>
  <si>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</si>
  <si>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</si>
  <si>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</si>
  <si>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</si>
  <si>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</si>
  <si>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</si>
  <si>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</si>
  <si>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</si>
  <si>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</si>
  <si>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</si>
  <si>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</si>
  <si>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</si>
  <si>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</si>
  <si>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</si>
  <si>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</si>
  <si>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</si>
  <si>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</si>
  <si>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</si>
  <si>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</si>
  <si>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</si>
  <si>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</si>
  <si>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</si>
  <si>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</si>
  <si>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</si>
  <si>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</si>
  <si>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</si>
  <si>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</si>
  <si>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</si>
  <si>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</si>
  <si>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</si>
  <si>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</si>
  <si>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</si>
  <si>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</si>
  <si>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</si>
  <si>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</si>
  <si>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</si>
  <si>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</si>
  <si>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</si>
  <si>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</si>
  <si>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</si>
  <si>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</si>
  <si>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</si>
  <si>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</si>
  <si>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</si>
  <si>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</si>
  <si>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</si>
  <si>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</si>
  <si>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</si>
  <si>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</si>
  <si>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</si>
  <si>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</si>
  <si>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</si>
  <si>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</si>
  <si>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</si>
  <si>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</si>
  <si>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</si>
  <si>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</si>
  <si>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</si>
  <si>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</si>
  <si>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</si>
  <si>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</si>
  <si>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</si>
  <si>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</si>
  <si>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</si>
  <si>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</si>
  <si>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</si>
  <si>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</si>
  <si>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</si>
  <si>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</si>
  <si>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</si>
  <si>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</si>
  <si>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</si>
  <si>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</si>
  <si>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</si>
  <si>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</si>
  <si>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</si>
  <si>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</si>
  <si>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</si>
  <si>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</si>
  <si>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</si>
  <si>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</si>
  <si>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</si>
  <si>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</si>
  <si>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</si>
  <si>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</si>
  <si>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</si>
  <si>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</si>
  <si>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</si>
  <si>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</si>
  <si>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</si>
  <si>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</si>
  <si>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</si>
  <si>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</si>
  <si>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</si>
  <si>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</si>
  <si>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</si>
  <si>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</si>
  <si>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</si>
  <si>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</si>
  <si>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</si>
  <si>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</si>
  <si>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</si>
  <si>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</si>
  <si>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</si>
  <si>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</si>
  <si>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</si>
  <si>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</si>
  <si>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</si>
  <si>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</si>
  <si>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</si>
  <si>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</si>
  <si>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</si>
  <si>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</si>
  <si>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</si>
  <si>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</si>
  <si>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</si>
  <si>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</si>
  <si>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</si>
  <si>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</si>
  <si>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</si>
  <si>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</si>
  <si>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</si>
  <si>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</si>
  <si>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</si>
  <si>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</si>
  <si>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</si>
  <si>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</si>
  <si>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</si>
  <si>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</si>
  <si>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</si>
  <si>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</si>
  <si>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</si>
  <si>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</si>
  <si>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</si>
  <si>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</si>
  <si>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</si>
  <si>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</si>
  <si>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</si>
  <si>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</si>
  <si>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</si>
  <si>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</si>
  <si>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</si>
  <si>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</si>
  <si>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</si>
  <si>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</si>
  <si>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</si>
  <si>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</si>
  <si>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</si>
  <si>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</si>
  <si>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</si>
  <si>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</si>
  <si>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</si>
  <si>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</si>
  <si>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</si>
  <si>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</si>
  <si>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</si>
  <si>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</si>
  <si>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</si>
  <si>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</si>
  <si>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</si>
  <si>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</si>
  <si>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</si>
  <si>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</si>
  <si>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</si>
  <si>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</si>
  <si>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</si>
  <si>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</si>
  <si>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</si>
  <si>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</si>
  <si>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</si>
  <si>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</si>
  <si>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</si>
  <si>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</si>
  <si>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</si>
  <si>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</si>
  <si>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</si>
  <si>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</si>
  <si>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</si>
  <si>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</si>
  <si>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</si>
  <si>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</si>
  <si>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</si>
  <si>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</si>
  <si>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</si>
  <si>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</si>
  <si>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</si>
  <si>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</si>
  <si>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</si>
  <si>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</si>
  <si>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</si>
  <si>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</si>
  <si>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</si>
  <si>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</si>
  <si>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</si>
  <si>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</si>
  <si>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</si>
  <si>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</si>
  <si>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</si>
  <si>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</si>
  <si>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</si>
  <si>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</si>
  <si>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</si>
  <si>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</si>
  <si>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</si>
  <si>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</si>
  <si>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</si>
  <si>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</si>
  <si>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</si>
  <si>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</si>
  <si>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</si>
  <si>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</si>
  <si>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</si>
  <si>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</si>
  <si>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</si>
  <si>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</si>
  <si>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</si>
  <si>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</si>
  <si>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</si>
  <si>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</si>
  <si>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</si>
  <si>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</si>
  <si>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</si>
  <si>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</si>
  <si>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</si>
  <si>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</si>
  <si>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</si>
  <si>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</si>
  <si>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</si>
  <si>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</si>
  <si>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</si>
  <si>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</si>
  <si>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</si>
  <si>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</si>
  <si>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</si>
  <si>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</si>
  <si>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</si>
  <si>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</si>
  <si>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</si>
  <si>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</si>
  <si>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</si>
  <si>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</si>
  <si>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</si>
  <si>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</si>
  <si>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</si>
  <si>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</si>
  <si>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</si>
  <si>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</si>
  <si>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</si>
  <si>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</si>
  <si>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</si>
  <si>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</si>
  <si>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</si>
  <si>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</si>
  <si>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</si>
  <si>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</si>
  <si>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</si>
  <si>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</si>
  <si>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</si>
  <si>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</si>
  <si>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</si>
  <si>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</si>
  <si>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</si>
  <si>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</si>
  <si>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</si>
  <si>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</si>
  <si>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</si>
  <si>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</si>
  <si>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</si>
  <si>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</si>
  <si>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</si>
  <si>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</si>
  <si>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</si>
  <si>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</si>
  <si>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</si>
  <si>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</si>
  <si>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</si>
  <si>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</si>
  <si>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</si>
  <si>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</si>
  <si>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</si>
  <si>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</si>
  <si>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</si>
  <si>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</si>
  <si>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</si>
  <si>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</si>
  <si>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</si>
  <si>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</si>
  <si>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</si>
  <si>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</si>
  <si>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</si>
  <si>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</si>
  <si>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</si>
  <si>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</si>
  <si>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</si>
  <si>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</si>
  <si>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</si>
  <si>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</si>
  <si>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</si>
  <si>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</si>
  <si>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</si>
  <si>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</si>
  <si>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</si>
  <si>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</si>
  <si>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</si>
  <si>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</si>
  <si>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</si>
  <si>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</si>
  <si>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</si>
  <si>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</si>
  <si>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</si>
  <si>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</si>
  <si>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</si>
  <si>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</si>
  <si>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</si>
  <si>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</si>
  <si>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</si>
  <si>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</si>
  <si>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</si>
  <si>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</si>
  <si>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</si>
  <si>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</si>
  <si>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</si>
  <si>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</si>
  <si>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</si>
  <si>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</si>
  <si>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</si>
  <si>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</si>
  <si>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</si>
  <si>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</si>
  <si>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</si>
  <si>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</si>
  <si>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</si>
  <si>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</si>
  <si>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</si>
  <si>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</si>
  <si>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</si>
  <si>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</si>
  <si>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</si>
  <si>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</si>
  <si>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</si>
  <si>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</si>
  <si>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</si>
  <si>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</si>
  <si>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</si>
  <si>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</si>
  <si>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</si>
  <si>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</si>
  <si>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</si>
  <si>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</si>
  <si>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</si>
  <si>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</si>
  <si>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</si>
  <si>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</si>
  <si>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</si>
  <si>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</si>
  <si>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</si>
  <si>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</si>
  <si>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</si>
  <si>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</si>
  <si>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</si>
  <si>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</si>
  <si>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</si>
  <si>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</si>
  <si>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</si>
  <si>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</si>
  <si>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</si>
  <si>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</si>
  <si>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</si>
  <si>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</si>
  <si>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</si>
  <si>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</si>
  <si>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</si>
  <si>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</si>
  <si>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</si>
  <si>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</si>
  <si>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</si>
  <si>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</si>
  <si>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</si>
  <si>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</si>
  <si>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</si>
  <si>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</si>
  <si>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</si>
  <si>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</si>
  <si>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</si>
  <si>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</si>
  <si>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</si>
  <si>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</si>
  <si>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</si>
  <si>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</si>
  <si>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</si>
  <si>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</si>
  <si>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</si>
  <si>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</si>
  <si>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</si>
  <si>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</si>
  <si>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</si>
  <si>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</si>
  <si>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</si>
  <si>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</si>
  <si>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</si>
  <si>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</si>
  <si>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</si>
  <si>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</si>
  <si>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</si>
  <si>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</si>
  <si>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</si>
  <si>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</si>
  <si>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</si>
  <si>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</si>
  <si>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</si>
  <si>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</si>
  <si>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</si>
  <si>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</si>
  <si>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</si>
  <si>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</si>
  <si>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</si>
  <si>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</si>
  <si>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</si>
  <si>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</si>
  <si>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</si>
  <si>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</si>
  <si>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</si>
  <si>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</si>
  <si>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</si>
  <si>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</si>
  <si>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</si>
  <si>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</si>
  <si>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</si>
  <si>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</si>
  <si>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</si>
  <si>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</si>
  <si>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</si>
  <si>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</si>
  <si>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</si>
  <si>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</si>
  <si>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</si>
  <si>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</si>
  <si>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</si>
  <si>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</si>
  <si>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</si>
  <si>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</si>
  <si>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</si>
  <si>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</si>
  <si>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</si>
  <si>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</si>
  <si>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</si>
  <si>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</si>
  <si>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</si>
  <si>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</si>
  <si>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</si>
  <si>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</si>
  <si>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</si>
  <si>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</si>
  <si>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</si>
  <si>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</si>
  <si>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</si>
  <si>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</si>
  <si>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</si>
  <si>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</si>
  <si>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</si>
  <si>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</si>
  <si>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</si>
  <si>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</si>
  <si>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</si>
  <si>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</si>
  <si>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</si>
  <si>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</si>
  <si>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</si>
  <si>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</si>
  <si>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</si>
  <si>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</si>
  <si>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</si>
  <si>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</si>
  <si>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</si>
  <si>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</si>
  <si>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</si>
  <si>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</si>
  <si>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</si>
  <si>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</si>
  <si>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</si>
  <si>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</si>
  <si>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</si>
  <si>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</si>
  <si>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</si>
  <si>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</si>
  <si>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</si>
  <si>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</si>
  <si>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</si>
  <si>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</si>
  <si>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</si>
  <si>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</si>
  <si>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</si>
  <si>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</si>
  <si>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</si>
  <si>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</si>
  <si>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</si>
  <si>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</si>
  <si>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</si>
  <si>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</si>
  <si>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</si>
  <si>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</si>
  <si>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</si>
  <si>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</si>
  <si>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</si>
  <si>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</si>
  <si>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</si>
  <si>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</si>
  <si>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</si>
  <si>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</si>
  <si>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</si>
  <si>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</si>
  <si>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</si>
  <si>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</si>
  <si>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</si>
  <si>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</si>
  <si>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</si>
  <si>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</si>
  <si>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</si>
  <si>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</si>
  <si>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</si>
  <si>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</si>
  <si>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</si>
  <si>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</si>
  <si>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</si>
  <si>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</si>
  <si>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</si>
  <si>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</si>
  <si>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</si>
  <si>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</si>
  <si>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</si>
  <si>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</si>
  <si>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</si>
  <si>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</si>
  <si>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</si>
  <si>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</si>
  <si>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</si>
  <si>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</si>
  <si>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</si>
  <si>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</si>
  <si>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</si>
  <si>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</si>
  <si>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</si>
  <si>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</si>
  <si>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</si>
  <si>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</si>
  <si>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</si>
  <si>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</si>
  <si>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</si>
  <si>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</si>
  <si>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</si>
  <si>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</si>
  <si>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</si>
  <si>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</si>
  <si>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</si>
  <si>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</si>
  <si>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</si>
  <si>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</si>
  <si>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</si>
  <si>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</si>
  <si>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</si>
  <si>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</si>
  <si>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</si>
  <si>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</si>
  <si>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</si>
  <si>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</si>
  <si>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</si>
  <si>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</si>
  <si>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</si>
  <si>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</si>
  <si>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</si>
  <si>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</si>
  <si>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</si>
  <si>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</si>
  <si>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</si>
  <si>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</si>
  <si>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</si>
  <si>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</si>
  <si>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</si>
  <si>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</si>
  <si>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</si>
  <si>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</si>
  <si>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</si>
  <si>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</si>
  <si>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</si>
  <si>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</si>
  <si>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</si>
  <si>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</si>
  <si>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</si>
  <si>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</si>
  <si>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</si>
  <si>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</si>
  <si>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</si>
  <si>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</si>
  <si>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</si>
  <si>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</si>
  <si>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</si>
  <si>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</si>
  <si>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</si>
  <si>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</si>
  <si>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</si>
  <si>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</si>
  <si>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</si>
  <si>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</si>
  <si>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</si>
  <si>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</si>
  <si>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</si>
  <si>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</si>
  <si>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</si>
  <si>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</si>
  <si>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</si>
  <si>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</si>
  <si>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</si>
  <si>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</si>
  <si>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</si>
  <si>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</si>
  <si>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</si>
  <si>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</si>
  <si>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</si>
  <si>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</si>
  <si>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</si>
  <si>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</si>
  <si>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</si>
  <si>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</si>
  <si>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</si>
  <si>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</si>
  <si>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</si>
  <si>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</si>
  <si>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</si>
  <si>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</si>
  <si>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</si>
  <si>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</si>
  <si>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</si>
  <si>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</si>
  <si>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</si>
  <si>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</si>
  <si>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</si>
  <si>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</si>
  <si>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</si>
  <si>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</si>
  <si>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</si>
  <si>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</si>
  <si>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</si>
  <si>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</si>
  <si>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</si>
  <si>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</si>
  <si>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</si>
  <si>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</si>
  <si>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</si>
  <si>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</si>
  <si>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</si>
  <si>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</si>
  <si>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</si>
  <si>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</si>
  <si>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</si>
  <si>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</si>
  <si>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</si>
  <si>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</si>
  <si>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</si>
  <si>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</si>
  <si>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</si>
  <si>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</si>
  <si>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</si>
  <si>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</si>
  <si>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</si>
  <si>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</si>
  <si>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</si>
  <si>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</si>
  <si>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</si>
  <si>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</si>
  <si>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</si>
  <si>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</si>
  <si>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</si>
  <si>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</si>
  <si>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</si>
  <si>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</si>
  <si>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</si>
  <si>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</si>
  <si>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</si>
  <si>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</si>
  <si>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</si>
  <si>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</si>
  <si>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</si>
  <si>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</si>
  <si>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</si>
  <si>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</si>
  <si>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</si>
  <si>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</si>
  <si>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</si>
  <si>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</si>
  <si>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</si>
  <si>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</si>
  <si>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</si>
  <si>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</si>
  <si>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</si>
  <si>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</si>
  <si>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</si>
  <si>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</si>
  <si>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</si>
  <si>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</si>
  <si>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</si>
  <si>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</si>
  <si>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</si>
  <si>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</si>
  <si>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</si>
  <si>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</si>
  <si>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</si>
  <si>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</si>
  <si>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</si>
  <si>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</si>
  <si>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</si>
  <si>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</si>
  <si>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</si>
  <si>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</si>
  <si>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</si>
  <si>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</si>
  <si>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</si>
  <si>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</si>
  <si>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</si>
  <si>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</si>
  <si>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</si>
  <si>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</si>
  <si>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</si>
  <si>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</si>
  <si>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</si>
  <si>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</si>
  <si>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</si>
  <si>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</si>
  <si>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</si>
  <si>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</si>
  <si>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</si>
  <si>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</si>
  <si>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</si>
  <si>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</si>
  <si>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</si>
  <si>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</si>
  <si>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</si>
  <si>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</si>
  <si>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</si>
  <si>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</si>
  <si>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</si>
  <si>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</si>
  <si>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</si>
  <si>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</si>
  <si>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</si>
  <si>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</si>
  <si>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</si>
  <si>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</si>
  <si>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</si>
  <si>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</si>
  <si>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</si>
  <si>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</si>
  <si>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</si>
  <si>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</si>
  <si>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</si>
  <si>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</si>
  <si>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</si>
  <si>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</si>
  <si>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</si>
  <si>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</si>
  <si>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</si>
  <si>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</si>
  <si>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</si>
  <si>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</si>
  <si>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</si>
  <si>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</si>
  <si>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</si>
  <si>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</si>
  <si>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</si>
  <si>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</si>
  <si>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</si>
  <si>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</si>
  <si>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</si>
  <si>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</si>
  <si>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</si>
  <si>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</si>
  <si>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</si>
  <si>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</si>
  <si>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</si>
  <si>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</si>
  <si>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</si>
  <si>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</si>
  <si>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</si>
  <si>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</si>
  <si>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</si>
  <si>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</si>
  <si>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</si>
  <si>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</si>
  <si>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</si>
  <si>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</si>
  <si>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</si>
  <si>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</si>
  <si>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</si>
  <si>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</si>
  <si>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</si>
  <si>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</si>
  <si>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</si>
  <si>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</si>
  <si>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</si>
  <si>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</si>
  <si>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</si>
  <si>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</si>
  <si>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</si>
  <si>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</si>
  <si>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</si>
  <si>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</si>
  <si>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</si>
  <si>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</si>
  <si>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</si>
  <si>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</si>
  <si>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</si>
  <si>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</si>
  <si>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</si>
  <si>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</si>
  <si>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</si>
  <si>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</si>
  <si>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</si>
  <si>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</si>
  <si>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</si>
  <si>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</si>
  <si>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</si>
  <si>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</si>
  <si>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</si>
  <si>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</si>
  <si>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</si>
  <si>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</si>
  <si>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</si>
  <si>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</si>
  <si>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</si>
  <si>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</si>
  <si>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</si>
  <si>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</si>
  <si>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</si>
  <si>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</si>
  <si>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</si>
  <si>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</si>
  <si>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</si>
  <si>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</si>
  <si>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</si>
  <si>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</si>
  <si>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</si>
  <si>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</si>
  <si>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</si>
  <si>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</si>
  <si>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</si>
  <si>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</si>
  <si>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</si>
  <si>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</si>
  <si>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</si>
  <si>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</si>
  <si>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</si>
  <si>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</si>
  <si>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</si>
  <si>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</si>
  <si>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</si>
  <si>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</si>
  <si>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</si>
  <si>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</si>
  <si>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</si>
  <si>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</si>
  <si>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</si>
  <si>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</si>
  <si>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</si>
  <si>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</si>
  <si>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</si>
  <si>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</si>
  <si>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</si>
  <si>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</si>
  <si>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</si>
  <si>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</si>
  <si>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</si>
  <si>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</si>
  <si>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</si>
  <si>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</si>
  <si>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</si>
  <si>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</si>
  <si>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</si>
  <si>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</si>
  <si>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</si>
  <si>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</si>
  <si>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</si>
  <si>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</si>
  <si>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</si>
  <si>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</si>
  <si>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</si>
  <si>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</si>
  <si>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</si>
  <si>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</si>
  <si>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</si>
  <si>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</si>
  <si>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</si>
  <si>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</si>
  <si>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</si>
  <si>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</si>
  <si>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</si>
  <si>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</si>
  <si>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</si>
  <si>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</si>
  <si>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</si>
  <si>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</si>
  <si>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</si>
  <si>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</si>
  <si>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</si>
  <si>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</si>
  <si>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</si>
  <si>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</si>
  <si>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</si>
  <si>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</si>
  <si>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</si>
  <si>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</si>
  <si>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</si>
  <si>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</si>
  <si>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</si>
  <si>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</si>
  <si>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</si>
  <si>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</si>
  <si>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</si>
  <si>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</si>
  <si>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</si>
  <si>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</si>
  <si>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</si>
  <si>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</si>
  <si>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</si>
  <si>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</si>
  <si>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</si>
  <si>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</si>
  <si>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</si>
  <si>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</si>
  <si>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</si>
  <si>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</si>
  <si>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</si>
  <si>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</si>
  <si>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</si>
  <si>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</si>
  <si>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</si>
  <si>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</si>
  <si>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</si>
  <si>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</si>
  <si>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</si>
  <si>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</si>
  <si>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</si>
  <si>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</si>
  <si>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</si>
  <si>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</si>
  <si>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</si>
  <si>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</si>
  <si>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</si>
  <si>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</si>
  <si>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</si>
  <si>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</si>
  <si>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</si>
  <si>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</si>
  <si>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</si>
  <si>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</si>
  <si>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</si>
  <si>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</si>
  <si>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</si>
  <si>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</si>
  <si>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</si>
  <si>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</si>
  <si>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</si>
  <si>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</si>
  <si>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</si>
  <si>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</si>
  <si>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</si>
  <si>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</si>
  <si>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</si>
  <si>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</si>
  <si>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</si>
  <si>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</si>
  <si>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</si>
  <si>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</si>
  <si>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</si>
  <si>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</si>
  <si>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</si>
  <si>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</si>
  <si>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</si>
  <si>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</si>
  <si>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</si>
  <si>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</si>
  <si>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</si>
  <si>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</si>
  <si>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</si>
  <si>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</si>
  <si>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</si>
  <si>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</si>
  <si>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</si>
  <si>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</si>
  <si>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</si>
  <si>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</si>
  <si>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</si>
  <si>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</si>
  <si>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</si>
  <si>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</si>
  <si>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</si>
  <si>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</si>
  <si>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</si>
  <si>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</si>
  <si>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</si>
  <si>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</si>
  <si>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</si>
  <si>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</si>
  <si>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</si>
  <si>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</si>
  <si>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</si>
  <si>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</si>
  <si>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</si>
  <si>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</si>
  <si>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</si>
  <si>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</si>
  <si>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</si>
  <si>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</si>
  <si>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</si>
  <si>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</si>
  <si>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</si>
  <si>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</si>
  <si>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</si>
  <si>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</si>
  <si>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</si>
  <si>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</si>
  <si>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</si>
  <si>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</si>
  <si>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</si>
  <si>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</si>
  <si>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</si>
  <si>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</si>
  <si>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</si>
  <si>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</si>
  <si>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</si>
  <si>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</si>
  <si>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</si>
  <si>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</si>
  <si>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</si>
  <si>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</si>
  <si>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</si>
  <si>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</si>
  <si>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</si>
  <si>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</si>
  <si>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</si>
  <si>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</si>
  <si>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</si>
  <si>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</si>
  <si>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</si>
  <si>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</si>
  <si>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</si>
  <si>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</si>
  <si>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</si>
  <si>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</si>
  <si>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</si>
  <si>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</si>
  <si>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</si>
  <si>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</si>
  <si>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</si>
  <si>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</si>
  <si>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</si>
  <si>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</si>
  <si>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</si>
  <si>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</si>
  <si>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</si>
  <si>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</si>
  <si>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</si>
  <si>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</si>
  <si>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</si>
  <si>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</si>
  <si>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</si>
  <si>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</si>
  <si>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</si>
  <si>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</si>
  <si>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</si>
  <si>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</si>
  <si>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</si>
  <si>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</si>
  <si>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</si>
  <si>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</si>
  <si>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</si>
  <si>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</si>
  <si>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</si>
  <si>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</si>
  <si>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</si>
  <si>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</si>
  <si>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</si>
  <si>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</si>
  <si>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</si>
  <si>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</si>
  <si>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</si>
  <si>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</si>
  <si>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</si>
  <si>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</si>
  <si>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</si>
  <si>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</si>
  <si>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</si>
  <si>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</si>
  <si>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</si>
  <si>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</si>
  <si>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</si>
  <si>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</si>
  <si>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</si>
  <si>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</si>
  <si>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</si>
  <si>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</si>
  <si>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</si>
  <si>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</si>
  <si>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</si>
  <si>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</si>
  <si>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</si>
  <si>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</si>
  <si>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</si>
  <si>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</si>
  <si>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</si>
  <si>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</si>
  <si>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</si>
  <si>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</si>
  <si>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</si>
  <si>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</si>
  <si>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</si>
  <si>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</si>
  <si>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</si>
  <si>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</si>
  <si>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</si>
  <si>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</si>
  <si>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</si>
  <si>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</si>
  <si>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</si>
  <si>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</si>
  <si>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</si>
  <si>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</si>
  <si>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</si>
  <si>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</si>
  <si>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</si>
  <si>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</si>
  <si>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</si>
  <si>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</si>
  <si>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</si>
  <si>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</si>
  <si>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</si>
  <si>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</si>
  <si>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</si>
  <si>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</si>
  <si>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</si>
  <si>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</si>
  <si>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</si>
  <si>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</si>
  <si>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</si>
  <si>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</si>
  <si>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</si>
  <si>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</si>
  <si>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</si>
  <si>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</si>
  <si>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</si>
  <si>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</si>
  <si>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</si>
  <si>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</si>
  <si>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</si>
  <si>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</si>
  <si>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</si>
  <si>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</si>
  <si>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</si>
  <si>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</si>
  <si>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</si>
  <si>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</si>
  <si>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</si>
  <si>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</si>
  <si>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</si>
  <si>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</si>
  <si>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</si>
  <si>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</si>
  <si>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</si>
  <si>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</si>
  <si>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</si>
  <si>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</si>
  <si>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</si>
  <si>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</si>
  <si>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</si>
  <si>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</si>
  <si>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</si>
  <si>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</si>
  <si>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</si>
  <si>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</si>
  <si>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</si>
  <si>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</si>
  <si>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</si>
  <si>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</si>
  <si>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</si>
  <si>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</si>
  <si>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</si>
  <si>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</si>
  <si>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</si>
  <si>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</si>
  <si>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</si>
  <si>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</si>
  <si>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</si>
  <si>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</si>
  <si>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</si>
  <si>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</si>
  <si>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</si>
  <si>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</si>
  <si>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</si>
  <si>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</si>
  <si>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</si>
  <si>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</si>
  <si>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</si>
  <si>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</si>
  <si>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</si>
  <si>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</si>
  <si>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</si>
  <si>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</si>
  <si>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</si>
  <si>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</si>
  <si>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</si>
  <si>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</si>
  <si>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</si>
  <si>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</si>
  <si>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</si>
  <si>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</si>
  <si>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</si>
  <si>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</si>
  <si>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</si>
  <si>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</si>
  <si>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</si>
  <si>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</si>
  <si>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</si>
  <si>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</si>
  <si>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</si>
  <si>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</si>
  <si>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</si>
  <si>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</si>
  <si>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</si>
  <si>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</si>
  <si>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</si>
  <si>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</si>
  <si>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</si>
  <si>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</si>
  <si>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</si>
  <si>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</si>
  <si>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</si>
  <si>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</si>
  <si>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</si>
  <si>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</si>
  <si>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</si>
  <si>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</si>
  <si>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</si>
  <si>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</si>
  <si>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</si>
  <si>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</si>
  <si>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</si>
  <si>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</si>
  <si>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</si>
  <si>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</si>
  <si>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</si>
  <si>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</si>
  <si>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</si>
  <si>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</si>
  <si>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</si>
  <si>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</si>
  <si>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</si>
  <si>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</si>
  <si>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</si>
  <si>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</si>
  <si>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</si>
  <si>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</si>
  <si>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</si>
  <si>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</si>
  <si>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</si>
  <si>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</si>
  <si>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</si>
  <si>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</si>
  <si>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</si>
  <si>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</si>
  <si>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</si>
  <si>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</si>
  <si>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</si>
  <si>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</si>
  <si>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</si>
  <si>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</si>
  <si>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</si>
  <si>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</si>
  <si>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</si>
  <si>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</si>
  <si>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</si>
  <si>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</si>
  <si>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</si>
  <si>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</si>
  <si>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</si>
  <si>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</si>
  <si>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</si>
  <si>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</si>
  <si>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</si>
  <si>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</si>
  <si>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</si>
  <si>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</si>
  <si>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</si>
  <si>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</si>
  <si>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</si>
  <si>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</si>
  <si>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</si>
  <si>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</si>
  <si>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</si>
  <si>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</si>
  <si>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</si>
  <si>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</si>
  <si>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</si>
  <si>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</si>
  <si>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</si>
  <si>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</si>
  <si>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</si>
  <si>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</si>
  <si>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</si>
  <si>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</si>
  <si>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</si>
  <si>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</si>
  <si>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</si>
  <si>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</si>
  <si>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</si>
  <si>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</si>
  <si>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</si>
  <si>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</si>
  <si>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</si>
  <si>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</si>
  <si>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</si>
  <si>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</si>
  <si>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</si>
  <si>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</si>
  <si>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</si>
  <si>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</si>
  <si>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</si>
  <si>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</si>
  <si>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</si>
  <si>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</si>
  <si>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</si>
  <si>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</si>
  <si>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</si>
  <si>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</si>
  <si>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</si>
  <si>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</si>
  <si>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</si>
  <si>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</si>
  <si>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</si>
  <si>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</si>
  <si>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</si>
  <si>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</si>
  <si>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</si>
  <si>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</si>
  <si>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</si>
  <si>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</si>
  <si>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</si>
  <si>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</si>
  <si>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</si>
  <si>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</si>
  <si>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</si>
  <si>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</si>
  <si>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</si>
  <si>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</si>
  <si>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</si>
  <si>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</si>
  <si>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</si>
  <si>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</si>
  <si>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</si>
  <si>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</si>
  <si>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</si>
  <si>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</si>
  <si>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</si>
  <si>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</si>
  <si>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</si>
  <si>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</si>
  <si>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</si>
  <si>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</si>
  <si>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</si>
  <si>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</si>
  <si>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</si>
  <si>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</si>
  <si>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</si>
  <si>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</si>
  <si>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</si>
  <si>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</si>
  <si>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</si>
  <si>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</si>
  <si>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</si>
  <si>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</si>
  <si>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</si>
  <si>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</si>
  <si>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</si>
  <si>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</si>
  <si>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</si>
  <si>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</si>
  <si>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</si>
  <si>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</si>
  <si>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</si>
  <si>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</si>
  <si>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</si>
  <si>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</si>
  <si>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</si>
  <si>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</si>
  <si>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</si>
  <si>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</si>
  <si>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</si>
  <si>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</si>
  <si>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</si>
  <si>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</si>
  <si>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</si>
  <si>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</si>
  <si>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</si>
  <si>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</si>
  <si>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</si>
  <si>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</si>
  <si>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</si>
  <si>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</si>
  <si>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</si>
  <si>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</si>
  <si>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</si>
  <si>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</si>
  <si>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</si>
  <si>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</si>
  <si>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</si>
  <si>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</si>
  <si>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</si>
  <si>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</si>
  <si>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</si>
  <si>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</si>
  <si>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</si>
  <si>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</si>
  <si>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</si>
  <si>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</si>
  <si>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</si>
  <si>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</si>
  <si>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</si>
  <si>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</si>
  <si>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</si>
  <si>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</si>
  <si>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</si>
  <si>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</si>
  <si>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</si>
  <si>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</si>
  <si>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</si>
  <si>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</si>
  <si>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</si>
  <si>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</si>
  <si>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</si>
  <si>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</si>
  <si>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</si>
  <si>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</si>
  <si>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</si>
  <si>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</si>
  <si>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</si>
  <si>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</si>
  <si>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</si>
  <si>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</si>
  <si>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</si>
  <si>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</si>
  <si>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</si>
  <si>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</si>
  <si>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</si>
  <si>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</si>
  <si>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</si>
  <si>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</si>
  <si>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</si>
  <si>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</si>
  <si>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</si>
  <si>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</si>
  <si>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</si>
  <si>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</si>
  <si>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</si>
  <si>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</si>
  <si>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</si>
  <si>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</si>
  <si>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</si>
  <si>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</si>
  <si>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</si>
  <si>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</si>
  <si>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</si>
  <si>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</si>
  <si>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</si>
  <si>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</si>
  <si>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</si>
  <si>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</si>
  <si>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</si>
  <si>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</si>
  <si>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</si>
  <si>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</si>
  <si>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</si>
  <si>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</si>
  <si>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</si>
  <si>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</si>
  <si>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</si>
  <si>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</si>
  <si>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</si>
  <si>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</si>
  <si>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</si>
  <si>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</si>
  <si>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</si>
  <si>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</si>
  <si>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</si>
  <si>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</si>
  <si>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</si>
  <si>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</si>
  <si>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</si>
  <si>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</si>
  <si>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</si>
  <si>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</si>
  <si>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</si>
  <si>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</si>
  <si>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</si>
  <si>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</si>
  <si>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</si>
  <si>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</si>
  <si>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</si>
  <si>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</si>
  <si>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</si>
  <si>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</si>
  <si>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</si>
  <si>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</si>
  <si>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</si>
  <si>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</si>
  <si>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</si>
  <si>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</si>
  <si>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</si>
  <si>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</si>
  <si>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</si>
  <si>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</si>
  <si>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</si>
  <si>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</si>
  <si>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</si>
  <si>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</si>
  <si>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</si>
  <si>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</si>
  <si>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</si>
  <si>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</si>
  <si>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</si>
  <si>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</si>
  <si>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</si>
  <si>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</si>
  <si>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</si>
  <si>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</si>
  <si>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</si>
  <si>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</si>
  <si>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</si>
  <si>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</si>
  <si>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</si>
  <si>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</si>
  <si>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</si>
  <si>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</si>
  <si>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</si>
  <si>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</si>
  <si>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</si>
  <si>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</si>
  <si>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</si>
  <si>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</si>
  <si>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</si>
  <si>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</si>
  <si>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</si>
  <si>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</si>
  <si>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</si>
  <si>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</si>
  <si>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</si>
  <si>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</si>
  <si>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</si>
  <si>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</si>
  <si>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</si>
  <si>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</si>
  <si>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</si>
  <si>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</si>
  <si>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</si>
  <si>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</si>
  <si>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</si>
  <si>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</si>
  <si>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</si>
  <si>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</si>
  <si>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</si>
  <si>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</si>
  <si>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</si>
  <si>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</si>
  <si>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</si>
  <si>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</si>
  <si>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</si>
  <si>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</si>
  <si>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</si>
  <si>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</si>
  <si>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</si>
  <si>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</si>
  <si>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</si>
  <si>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</si>
  <si>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</si>
  <si>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</si>
  <si>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</si>
  <si>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</si>
  <si>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</si>
  <si>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</si>
  <si>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</si>
  <si>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</si>
  <si>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</si>
  <si>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</si>
  <si>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</si>
  <si>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</si>
  <si>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</si>
  <si>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</si>
  <si>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</si>
  <si>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</si>
  <si>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</si>
  <si>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</si>
  <si>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</si>
  <si>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</si>
  <si>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</si>
  <si>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</si>
  <si>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</si>
  <si>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</si>
  <si>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</si>
  <si>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</si>
  <si>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</si>
  <si>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</si>
  <si>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</si>
  <si>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</si>
  <si>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</si>
  <si>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</si>
  <si>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</si>
  <si>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</si>
  <si>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</si>
  <si>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</si>
  <si>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</si>
  <si>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</si>
  <si>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</si>
  <si>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</si>
  <si>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</si>
  <si>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</si>
  <si>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</si>
  <si>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</si>
  <si>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</si>
  <si>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</si>
  <si>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</si>
  <si>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</si>
  <si>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</si>
  <si>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</si>
  <si>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</si>
  <si>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</si>
  <si>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</si>
  <si>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</si>
  <si>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</si>
  <si>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</si>
  <si>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</si>
  <si>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</si>
  <si>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</si>
  <si>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</si>
  <si>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</si>
  <si>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</si>
  <si>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</si>
  <si>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</si>
  <si>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</si>
  <si>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</si>
  <si>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</si>
  <si>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</si>
  <si>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</si>
  <si>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</si>
  <si>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</si>
  <si>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</si>
  <si>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</si>
  <si>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</si>
  <si>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</si>
  <si>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</si>
  <si>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</si>
  <si>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</si>
  <si>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</si>
  <si>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</si>
  <si>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</si>
  <si>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</si>
  <si>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</si>
  <si>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</si>
  <si>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</si>
  <si>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</si>
  <si>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</si>
  <si>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</si>
  <si>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</si>
  <si>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</si>
  <si>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</si>
  <si>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</si>
  <si>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</si>
  <si>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</si>
  <si>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</si>
  <si>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</si>
  <si>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</si>
  <si>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</si>
  <si>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</si>
  <si>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</si>
  <si>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</si>
  <si>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</si>
  <si>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</si>
  <si>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</si>
  <si>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</si>
  <si>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</si>
  <si>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</si>
  <si>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</si>
  <si>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</si>
  <si>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</si>
  <si>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</si>
  <si>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</si>
  <si>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</si>
  <si>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</si>
  <si>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</si>
  <si>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</si>
  <si>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</si>
  <si>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</si>
  <si>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</si>
  <si>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</si>
  <si>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</si>
  <si>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</si>
  <si>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</si>
  <si>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</si>
  <si>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</si>
  <si>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</si>
  <si>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</si>
  <si>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</si>
  <si>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</si>
  <si>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</si>
  <si>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</si>
  <si>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</si>
  <si>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</si>
  <si>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</si>
  <si>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</si>
  <si>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</si>
  <si>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</si>
  <si>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</si>
  <si>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</si>
  <si>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</si>
  <si>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</si>
  <si>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</si>
  <si>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</si>
  <si>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</si>
  <si>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</si>
  <si>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</si>
  <si>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</si>
  <si>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</si>
  <si>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</si>
  <si>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</si>
  <si>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</si>
  <si>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</si>
  <si>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</si>
  <si>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</si>
  <si>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</si>
  <si>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</si>
  <si>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</si>
  <si>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</si>
  <si>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</si>
  <si>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</si>
  <si>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</si>
  <si>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</si>
  <si>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</si>
  <si>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</si>
  <si>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</si>
  <si>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</si>
  <si>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</si>
  <si>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</si>
  <si>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</si>
  <si>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</si>
  <si>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</si>
  <si>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</si>
  <si>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</si>
  <si>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</si>
  <si>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</si>
  <si>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</si>
  <si>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</si>
  <si>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</si>
  <si>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</si>
  <si>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</si>
  <si>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</si>
  <si>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</si>
  <si>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</si>
  <si>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</si>
  <si>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</si>
  <si>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</si>
  <si>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</si>
  <si>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</si>
  <si>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</si>
  <si>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</si>
  <si>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</si>
  <si>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</si>
  <si>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</si>
  <si>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</si>
  <si>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</si>
  <si>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</si>
  <si>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</si>
  <si>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</si>
  <si>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</si>
  <si>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</si>
  <si>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</si>
  <si>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</si>
  <si>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</si>
  <si>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</si>
  <si>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</si>
  <si>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</si>
  <si>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</si>
  <si>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</si>
  <si>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</si>
  <si>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</si>
  <si>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</si>
  <si>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</si>
  <si>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</si>
  <si>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</si>
  <si>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</si>
  <si>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</si>
  <si>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</si>
  <si>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</si>
  <si>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</si>
  <si>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</si>
  <si>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</si>
  <si>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</si>
  <si>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</si>
  <si>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</si>
  <si>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</si>
  <si>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</si>
  <si>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</si>
  <si>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</si>
  <si>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</si>
  <si>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</si>
  <si>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</si>
  <si>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</si>
  <si>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</si>
  <si>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</si>
  <si>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</si>
  <si>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</si>
  <si>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</si>
  <si>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</si>
  <si>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</si>
  <si>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</si>
  <si>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</si>
  <si>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</si>
  <si>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</si>
  <si>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</si>
  <si>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</si>
  <si>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</si>
  <si>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</si>
  <si>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</si>
  <si>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</si>
  <si>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</si>
  <si>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</si>
  <si>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</si>
  <si>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</si>
  <si>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</si>
  <si>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</si>
  <si>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</si>
  <si>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</si>
  <si>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</si>
  <si>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</si>
  <si>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</si>
  <si>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</si>
  <si>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</si>
  <si>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</si>
  <si>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</si>
  <si>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</si>
  <si>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</si>
  <si>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</si>
  <si>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</si>
  <si>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</si>
  <si>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</si>
  <si>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</si>
  <si>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</si>
  <si>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</si>
  <si>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</si>
  <si>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</si>
  <si>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</si>
  <si>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</si>
  <si>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</si>
  <si>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</si>
  <si>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</si>
  <si>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</si>
  <si>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</si>
  <si>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</si>
  <si>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</si>
  <si>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</si>
  <si>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</si>
  <si>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</si>
  <si>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</si>
  <si>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</si>
  <si>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</si>
  <si>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</si>
  <si>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</si>
  <si>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</si>
  <si>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</si>
  <si>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</si>
  <si>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</si>
  <si>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</si>
  <si>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</si>
  <si>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</si>
  <si>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</si>
  <si>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</si>
  <si>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</si>
  <si>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</si>
  <si>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</si>
  <si>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</si>
  <si>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</si>
  <si>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</si>
  <si>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</si>
  <si>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</si>
  <si>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</si>
  <si>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</si>
  <si>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</si>
  <si>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</si>
  <si>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</si>
  <si>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</si>
  <si>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</si>
  <si>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</si>
  <si>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</si>
  <si>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</si>
  <si>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</si>
  <si>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</si>
  <si>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</si>
  <si>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</si>
  <si>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</si>
  <si>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</si>
  <si>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</si>
  <si>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</si>
  <si>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</si>
  <si>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</si>
  <si>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</si>
  <si>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</si>
  <si>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</si>
  <si>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</si>
  <si>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</si>
  <si>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</si>
  <si>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</si>
  <si>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</si>
  <si>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</si>
  <si>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</si>
  <si>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</si>
  <si>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</si>
  <si>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</si>
  <si>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</si>
  <si>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</si>
  <si>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</si>
  <si>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</si>
  <si>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</si>
  <si>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</si>
  <si>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</si>
  <si>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</si>
  <si>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</si>
  <si>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</si>
  <si>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</si>
  <si>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</si>
  <si>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</si>
  <si>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</si>
  <si>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</si>
  <si>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</si>
  <si>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</si>
  <si>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</si>
  <si>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</si>
  <si>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</si>
  <si>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</si>
  <si>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</si>
  <si>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</si>
  <si>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</si>
  <si>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</si>
  <si>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</si>
  <si>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</si>
  <si>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</si>
  <si>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</si>
  <si>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</si>
  <si>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</si>
  <si>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</si>
  <si>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</si>
  <si>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</si>
  <si>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</si>
  <si>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</si>
  <si>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</si>
  <si>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</si>
  <si>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</si>
  <si>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</si>
  <si>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</si>
  <si>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</si>
  <si>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</si>
  <si>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</si>
  <si>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</si>
  <si>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</si>
  <si>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</si>
  <si>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</si>
  <si>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</si>
  <si>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</si>
  <si>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</si>
  <si>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</si>
  <si>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</si>
  <si>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</si>
  <si>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</si>
  <si>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</si>
  <si>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</si>
  <si>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</si>
  <si>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</si>
  <si>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</si>
  <si>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</si>
  <si>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</si>
  <si>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</si>
  <si>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</si>
  <si>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</si>
  <si>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</si>
  <si>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</si>
  <si>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</si>
  <si>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</si>
  <si>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</si>
  <si>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</si>
  <si>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</si>
  <si>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</si>
  <si>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</si>
  <si>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</si>
  <si>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</si>
  <si>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</si>
  <si>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</si>
  <si>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</si>
  <si>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</si>
  <si>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</si>
  <si>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</si>
  <si>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</si>
  <si>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</si>
  <si>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</si>
  <si>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</si>
  <si>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</si>
  <si>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</si>
  <si>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</si>
  <si>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</si>
  <si>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</si>
  <si>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</si>
  <si>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</si>
  <si>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</si>
  <si>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</si>
  <si>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</si>
  <si>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</si>
  <si>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</si>
  <si>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</si>
  <si>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</si>
  <si>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</si>
  <si>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</si>
  <si>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</si>
  <si>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</si>
  <si>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</si>
  <si>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</si>
  <si>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</si>
  <si>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</si>
  <si>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</si>
  <si>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</si>
  <si>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</si>
  <si>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</si>
  <si>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</si>
  <si>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</si>
  <si>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</si>
  <si>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</si>
  <si>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</si>
  <si>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</si>
  <si>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</si>
  <si>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</si>
  <si>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</si>
  <si>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</si>
  <si>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</si>
  <si>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</si>
  <si>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</si>
  <si>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</si>
  <si>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</si>
  <si>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</si>
  <si>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</si>
  <si>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</si>
  <si>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</si>
  <si>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</si>
  <si>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</si>
  <si>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</si>
  <si>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</si>
  <si>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</si>
  <si>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</si>
  <si>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</si>
  <si>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</si>
  <si>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</si>
  <si>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</si>
  <si>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</si>
  <si>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</si>
  <si>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</si>
  <si>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</si>
  <si>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</si>
  <si>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</si>
  <si>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</si>
  <si>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</si>
  <si>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</si>
  <si>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</si>
  <si>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</si>
  <si>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</si>
  <si>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</si>
  <si>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</si>
  <si>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</si>
  <si>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</si>
  <si>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</si>
  <si>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</si>
  <si>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</si>
  <si>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</si>
  <si>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</si>
  <si>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</si>
  <si>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</si>
  <si>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</si>
  <si>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</si>
  <si>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</si>
  <si>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</si>
  <si>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</si>
  <si>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</si>
  <si>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</si>
  <si>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</si>
  <si>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</si>
  <si>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</si>
  <si>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</si>
  <si>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</si>
  <si>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</si>
  <si>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</si>
  <si>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</si>
  <si>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</si>
  <si>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</si>
  <si>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</si>
  <si>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</si>
  <si>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</si>
  <si>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</si>
  <si>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</si>
  <si>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</si>
  <si>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</si>
  <si>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</si>
  <si>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</si>
  <si>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</si>
  <si>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</si>
  <si>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</si>
  <si>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</si>
  <si>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</si>
  <si>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</si>
  <si>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</si>
  <si>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</si>
  <si>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</si>
  <si>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</si>
  <si>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</si>
  <si>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</si>
  <si>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</si>
  <si>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</si>
  <si>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</si>
  <si>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</si>
  <si>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</si>
  <si>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</si>
  <si>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</si>
  <si>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</si>
  <si>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</si>
  <si>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</si>
  <si>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</si>
  <si>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</si>
  <si>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</si>
  <si>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</si>
  <si>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</si>
  <si>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</si>
  <si>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</si>
  <si>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</si>
  <si>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</si>
  <si>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</si>
  <si>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</si>
  <si>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</si>
  <si>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</si>
  <si>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</si>
  <si>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</si>
  <si>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</si>
  <si>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</si>
  <si>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</si>
  <si>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</si>
  <si>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</si>
  <si>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</si>
  <si>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</si>
  <si>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</si>
  <si>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</si>
  <si>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</si>
  <si>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</si>
  <si>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</si>
  <si>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</si>
  <si>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</si>
  <si>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</si>
  <si>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</si>
  <si>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</si>
  <si>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</si>
  <si>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</si>
  <si>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</si>
  <si>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</si>
  <si>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</si>
  <si>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</si>
  <si>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</si>
  <si>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</si>
  <si>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</si>
  <si>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</si>
  <si>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</si>
  <si>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</si>
  <si>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</si>
  <si>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</si>
  <si>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</si>
  <si>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</si>
  <si>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</si>
  <si>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</si>
  <si>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</si>
  <si>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</si>
  <si>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</si>
  <si>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</si>
  <si>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</si>
  <si>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</si>
  <si>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</si>
  <si>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</si>
  <si>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</si>
  <si>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</si>
  <si>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</si>
  <si>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</si>
  <si>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</si>
  <si>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</si>
  <si>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</si>
  <si>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</si>
  <si>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</si>
  <si>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</si>
  <si>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</si>
  <si>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</si>
  <si>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</si>
  <si>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</si>
  <si>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</si>
  <si>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</si>
  <si>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</si>
  <si>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</si>
  <si>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</si>
  <si>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</si>
  <si>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</si>
  <si>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</si>
  <si>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</si>
  <si>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</si>
  <si>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</si>
  <si>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</si>
  <si>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</si>
  <si>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</si>
  <si>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</si>
  <si>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</si>
  <si>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</si>
  <si>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</si>
  <si>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</si>
  <si>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</si>
  <si>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</si>
  <si>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</si>
  <si>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</si>
  <si>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</si>
  <si>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</si>
  <si>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</si>
  <si>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</si>
  <si>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</si>
  <si>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</si>
  <si>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</si>
  <si>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</si>
  <si>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</si>
  <si>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</si>
  <si>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</si>
  <si>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</si>
  <si>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</si>
  <si>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</si>
  <si>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</si>
  <si>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</si>
  <si>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</si>
  <si>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</si>
  <si>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</si>
  <si>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</si>
  <si>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</si>
  <si>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</si>
  <si>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</si>
  <si>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</si>
  <si>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</si>
  <si>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</si>
  <si>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</si>
  <si>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</si>
  <si>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</si>
  <si>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</si>
  <si>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</si>
  <si>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</si>
  <si>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</si>
  <si>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</si>
  <si>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</si>
  <si>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</si>
  <si>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</si>
  <si>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</si>
  <si>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</si>
  <si>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</si>
  <si>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</si>
  <si>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</si>
  <si>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</si>
  <si>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</si>
  <si>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</si>
  <si>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</si>
  <si>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</si>
  <si>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</si>
  <si>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</si>
  <si>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</si>
  <si>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</si>
  <si>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</si>
  <si>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</si>
  <si>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</si>
  <si>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</si>
  <si>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</si>
  <si>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</si>
  <si>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</si>
  <si>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</si>
  <si>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</si>
  <si>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</si>
  <si>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</si>
  <si>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</si>
  <si>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</si>
  <si>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</si>
  <si>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</si>
  <si>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</si>
  <si>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</si>
  <si>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</si>
  <si>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</si>
  <si>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</si>
  <si>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</si>
  <si>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</si>
  <si>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</si>
  <si>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</si>
  <si>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</si>
  <si>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</si>
  <si>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</si>
  <si>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</si>
  <si>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</si>
  <si>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</si>
  <si>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</si>
  <si>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</si>
  <si>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</si>
  <si>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</si>
  <si>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</si>
  <si>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</si>
  <si>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</si>
  <si>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</si>
  <si>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</si>
  <si>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</si>
  <si>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</si>
  <si>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</si>
  <si>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</si>
  <si>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</si>
  <si>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</si>
  <si>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</si>
  <si>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</si>
  <si>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</si>
  <si>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</si>
  <si>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</si>
  <si>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</si>
  <si>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</si>
  <si>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</si>
  <si>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</si>
  <si>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</si>
  <si>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</si>
  <si>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</si>
  <si>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</si>
  <si>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</si>
  <si>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</si>
  <si>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</si>
  <si>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</si>
  <si>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</si>
  <si>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</si>
  <si>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</si>
  <si>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</si>
  <si>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</si>
  <si>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</si>
  <si>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</si>
  <si>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</si>
  <si>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</si>
  <si>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</si>
  <si>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</si>
  <si>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</si>
  <si>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</si>
  <si>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</si>
  <si>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</si>
  <si>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</si>
  <si>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</si>
  <si>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</si>
  <si>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</si>
  <si>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</si>
  <si>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</si>
  <si>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</si>
  <si>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</si>
  <si>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</si>
  <si>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</si>
  <si>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</si>
  <si>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</si>
  <si>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</si>
  <si>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</si>
  <si>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</si>
  <si>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</si>
  <si>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</si>
  <si>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</si>
  <si>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</si>
  <si>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</si>
  <si>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</si>
  <si>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</si>
  <si>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</si>
  <si>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</si>
  <si>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</si>
  <si>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</si>
  <si>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</si>
  <si>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</si>
  <si>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</si>
  <si>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</si>
  <si>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</si>
  <si>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</si>
  <si>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</si>
  <si>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</si>
  <si>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</si>
  <si>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</si>
  <si>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</si>
  <si>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</si>
  <si>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</si>
  <si>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</si>
  <si>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</si>
  <si>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</si>
  <si>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</si>
  <si>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</si>
  <si>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</si>
  <si>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</si>
  <si>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</si>
  <si>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</si>
  <si>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</si>
  <si>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</si>
  <si>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</si>
  <si>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</si>
  <si>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</si>
  <si>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</si>
  <si>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</si>
  <si>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</si>
  <si>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</si>
  <si>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</si>
  <si>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</si>
  <si>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</si>
  <si>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</si>
  <si>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</si>
  <si>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</si>
  <si>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</si>
  <si>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</si>
  <si>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</si>
  <si>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</si>
  <si>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</si>
  <si>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</si>
  <si>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</si>
  <si>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</si>
  <si>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</si>
  <si>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</si>
  <si>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</si>
  <si>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</si>
  <si>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</si>
  <si>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</si>
  <si>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</si>
  <si>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</si>
  <si>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</si>
  <si>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</si>
  <si>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</si>
  <si>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</si>
  <si>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</si>
  <si>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</si>
  <si>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</si>
  <si>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</si>
  <si>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</si>
  <si>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</si>
  <si>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</si>
  <si>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</si>
  <si>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</si>
  <si>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</si>
  <si>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</si>
  <si>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</si>
  <si>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</si>
  <si>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</si>
  <si>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</si>
  <si>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</si>
  <si>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</si>
  <si>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</si>
  <si>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</si>
  <si>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</si>
  <si>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</si>
  <si>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</si>
  <si>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</si>
  <si>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</si>
  <si>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</si>
  <si>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</si>
  <si>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</si>
  <si>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</si>
  <si>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</si>
  <si>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</si>
  <si>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</si>
  <si>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</si>
  <si>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</si>
  <si>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</si>
  <si>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</si>
  <si>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</si>
  <si>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</si>
  <si>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</si>
  <si>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</si>
  <si>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</si>
  <si>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</si>
  <si>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</si>
  <si>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</si>
  <si>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</si>
  <si>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</si>
  <si>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</si>
  <si>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</si>
  <si>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</si>
  <si>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</si>
  <si>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</si>
  <si>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</si>
  <si>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</si>
  <si>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</si>
  <si>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</si>
  <si>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</si>
  <si>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</si>
  <si>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</si>
  <si>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</si>
  <si>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</si>
  <si>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</si>
  <si>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</si>
  <si>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</si>
  <si>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</si>
  <si>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</si>
  <si>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</si>
  <si>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</si>
  <si>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</si>
  <si>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</si>
  <si>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</si>
  <si>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</si>
  <si>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</si>
  <si>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</si>
  <si>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</si>
  <si>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</si>
  <si>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</si>
  <si>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</si>
  <si>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</si>
  <si>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</si>
  <si>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</si>
  <si>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</si>
  <si>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</si>
  <si>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</si>
  <si>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</si>
  <si>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</si>
  <si>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</si>
  <si>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</si>
  <si>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</si>
  <si>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</si>
  <si>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</si>
  <si>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</si>
  <si>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</si>
  <si>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</si>
  <si>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</si>
  <si>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</si>
  <si>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</si>
  <si>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</si>
  <si>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</si>
  <si>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</si>
  <si>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</si>
  <si>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</si>
  <si>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</si>
  <si>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</si>
  <si>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</si>
  <si>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</si>
  <si>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</si>
  <si>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</si>
  <si>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</si>
  <si>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</si>
  <si>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</si>
  <si>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</si>
  <si>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</si>
  <si>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</si>
  <si>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</si>
  <si>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</si>
  <si>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</si>
  <si>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</si>
  <si>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</si>
  <si>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</si>
  <si>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</si>
  <si>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</si>
  <si>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</si>
  <si>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</si>
  <si>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</si>
  <si>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</si>
  <si>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</si>
  <si>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</si>
  <si>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</si>
  <si>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</si>
  <si>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</si>
  <si>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</si>
  <si>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</si>
  <si>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</si>
  <si>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</si>
  <si>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</si>
  <si>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</si>
  <si>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</si>
  <si>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</si>
  <si>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</si>
  <si>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</si>
  <si>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</si>
  <si>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</si>
  <si>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</si>
  <si>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</si>
  <si>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</si>
  <si>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</si>
  <si>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</si>
  <si>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</si>
  <si>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</si>
  <si>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</si>
  <si>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</si>
  <si>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</si>
  <si>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</si>
  <si>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</si>
  <si>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</si>
  <si>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</si>
  <si>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</si>
  <si>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</si>
  <si>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</si>
  <si>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</si>
  <si>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</si>
  <si>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</si>
  <si>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</si>
  <si>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</si>
  <si>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</si>
  <si>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</si>
  <si>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</si>
  <si>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</si>
  <si>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</si>
  <si>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</si>
  <si>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</si>
  <si>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</si>
  <si>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</si>
  <si>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</si>
  <si>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</si>
  <si>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</si>
  <si>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</si>
  <si>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</si>
  <si>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</si>
  <si>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</si>
  <si>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</si>
  <si>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</si>
  <si>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</si>
  <si>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</si>
  <si>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</si>
  <si>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</si>
  <si>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</si>
  <si>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</si>
  <si>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</si>
  <si>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</si>
  <si>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</si>
  <si>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</si>
  <si>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</si>
  <si>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</si>
  <si>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</si>
  <si>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</si>
  <si>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</si>
  <si>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</si>
  <si>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</si>
  <si>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</si>
  <si>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</si>
  <si>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</si>
  <si>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</si>
  <si>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</si>
  <si>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</si>
  <si>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</si>
  <si>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</si>
  <si>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</si>
  <si>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</si>
  <si>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</si>
  <si>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</si>
  <si>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</si>
  <si>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</si>
  <si>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</si>
  <si>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</si>
  <si>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</si>
  <si>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</si>
  <si>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</si>
  <si>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</si>
  <si>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</si>
  <si>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</si>
  <si>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</si>
  <si>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</si>
  <si>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</si>
  <si>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</si>
  <si>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</si>
  <si>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</si>
  <si>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</si>
  <si>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</si>
  <si>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</si>
  <si>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</si>
  <si>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</si>
  <si>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</si>
  <si>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</si>
  <si>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</si>
  <si>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</si>
  <si>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</si>
  <si>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</si>
  <si>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</si>
  <si>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</si>
  <si>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</si>
  <si>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</si>
  <si>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</si>
  <si>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</si>
  <si>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</si>
  <si>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</si>
  <si>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</si>
  <si>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</si>
  <si>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</si>
  <si>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</si>
  <si>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</si>
  <si>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</si>
  <si>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</si>
  <si>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</si>
  <si>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</si>
  <si>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</si>
  <si>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</si>
  <si>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</si>
  <si>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</si>
  <si>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</si>
  <si>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</si>
  <si>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</si>
  <si>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</si>
  <si>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</si>
  <si>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</si>
  <si>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</si>
  <si>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</si>
  <si>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</si>
  <si>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</si>
  <si>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</si>
  <si>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</si>
  <si>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</si>
  <si>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</si>
  <si>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</si>
  <si>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</si>
  <si>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</si>
  <si>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</si>
  <si>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</si>
  <si>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</si>
  <si>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</si>
  <si>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</si>
  <si>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</si>
  <si>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</si>
  <si>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</si>
  <si>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</si>
  <si>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</si>
  <si>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</si>
  <si>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</si>
  <si>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</si>
  <si>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</si>
  <si>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</si>
  <si>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</si>
  <si>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</si>
  <si>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</si>
  <si>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</si>
  <si>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</si>
  <si>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</si>
  <si>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</si>
  <si>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</si>
  <si>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</si>
  <si>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</si>
  <si>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</si>
  <si>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</si>
  <si>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</si>
  <si>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</si>
  <si>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</si>
  <si>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</si>
  <si>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</si>
  <si>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</si>
  <si>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</si>
  <si>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</si>
  <si>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</si>
  <si>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</si>
  <si>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</si>
  <si>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</si>
  <si>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</si>
  <si>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</si>
  <si>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</si>
  <si>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</si>
  <si>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</si>
  <si>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</si>
  <si>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</si>
  <si>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</si>
  <si>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</si>
  <si>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</si>
  <si>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</si>
  <si>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</si>
  <si>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</si>
  <si>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</si>
  <si>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</si>
  <si>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</si>
  <si>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</si>
  <si>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</si>
  <si>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</si>
  <si>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</si>
  <si>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</si>
  <si>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</si>
  <si>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</si>
  <si>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</si>
  <si>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</si>
  <si>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</si>
  <si>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</si>
  <si>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</si>
  <si>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</si>
  <si>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</si>
  <si>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</si>
  <si>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</si>
  <si>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</si>
  <si>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</si>
  <si>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</si>
  <si>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</si>
  <si>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</si>
  <si>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</si>
  <si>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</si>
  <si>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</si>
  <si>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</si>
  <si>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</si>
  <si>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</si>
  <si>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</si>
  <si>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</si>
  <si>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</si>
  <si>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</si>
  <si>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</si>
  <si>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</si>
  <si>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</si>
  <si>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</si>
  <si>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</si>
  <si>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</si>
  <si>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</si>
  <si>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</si>
  <si>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</si>
  <si>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</si>
  <si>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</si>
  <si>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</si>
  <si>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</si>
  <si>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</si>
  <si>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</si>
  <si>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</si>
  <si>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</si>
  <si>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</si>
  <si>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</si>
  <si>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</si>
  <si>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</si>
  <si>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</si>
  <si>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</si>
  <si>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</si>
  <si>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</si>
  <si>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</si>
  <si>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</si>
  <si>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</si>
  <si>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</si>
  <si>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</si>
  <si>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</si>
  <si>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</si>
  <si>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</si>
  <si>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</si>
  <si>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</si>
  <si>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</si>
  <si>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</si>
  <si>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</si>
  <si>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</si>
  <si>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</si>
  <si>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</si>
  <si>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</si>
  <si>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</si>
  <si>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</si>
  <si>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</si>
  <si>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</si>
  <si>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</si>
  <si>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</si>
  <si>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</si>
  <si>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</si>
  <si>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</si>
  <si>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</si>
  <si>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</si>
  <si>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</si>
  <si>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</si>
  <si>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</si>
  <si>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</si>
  <si>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</si>
  <si>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</si>
  <si>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</si>
  <si>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</si>
  <si>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</si>
  <si>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</si>
  <si>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</si>
  <si>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</si>
  <si>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</si>
  <si>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</si>
  <si>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</si>
  <si>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</si>
  <si>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</si>
  <si>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</si>
  <si>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</si>
  <si>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</si>
  <si>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</si>
  <si>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</si>
  <si>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</si>
  <si>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</si>
  <si>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</si>
  <si>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</si>
  <si>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</si>
  <si>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</si>
  <si>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</si>
  <si>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</si>
  <si>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</si>
  <si>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</si>
  <si>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</si>
  <si>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</si>
  <si>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</si>
  <si>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</si>
  <si>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</si>
  <si>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</si>
  <si>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</si>
  <si>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</si>
  <si>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</si>
  <si>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</si>
  <si>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</si>
  <si>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</si>
  <si>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</si>
  <si>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</si>
  <si>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</si>
  <si>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</si>
  <si>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</si>
  <si>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</si>
  <si>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</si>
  <si>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</si>
  <si>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</si>
  <si>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</si>
  <si>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</si>
  <si>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</si>
  <si>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</si>
  <si>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</si>
  <si>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</si>
  <si>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</si>
  <si>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</si>
  <si>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</si>
  <si>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</si>
  <si>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</si>
  <si>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</si>
  <si>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</si>
  <si>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</si>
  <si>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</si>
  <si>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</si>
  <si>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</si>
  <si>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</si>
  <si>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</si>
  <si>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</si>
  <si>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</si>
  <si>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</si>
  <si>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</si>
  <si>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</si>
  <si>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</si>
  <si>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</si>
  <si>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</si>
  <si>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</si>
  <si>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</si>
  <si>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</si>
  <si>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</si>
  <si>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</si>
  <si>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</si>
  <si>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</si>
  <si>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</si>
  <si>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</si>
  <si>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</si>
  <si>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</si>
  <si>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</si>
  <si>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</si>
  <si>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</si>
  <si>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</si>
  <si>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</si>
  <si>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</si>
  <si>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</si>
  <si>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</si>
  <si>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</si>
  <si>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</si>
  <si>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</si>
  <si>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</si>
  <si>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</si>
  <si>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</si>
  <si>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</si>
  <si>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</si>
  <si>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</si>
  <si>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</si>
  <si>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</si>
  <si>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</si>
  <si>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</si>
  <si>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</si>
  <si>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</si>
  <si>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</si>
  <si>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</si>
  <si>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</si>
  <si>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</si>
  <si>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</si>
  <si>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</si>
  <si>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</si>
  <si>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</si>
  <si>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</si>
  <si>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</si>
  <si>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</si>
  <si>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</si>
  <si>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</si>
  <si>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</si>
  <si>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</si>
  <si>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</si>
  <si>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</si>
  <si>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</si>
  <si>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</si>
  <si>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</si>
  <si>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</si>
  <si>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</si>
  <si>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</si>
  <si>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</si>
  <si>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</si>
  <si>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</si>
  <si>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</si>
  <si>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</si>
  <si>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</si>
  <si>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</si>
  <si>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</si>
  <si>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</si>
  <si>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</si>
  <si>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</si>
  <si>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</si>
  <si>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</si>
  <si>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</si>
  <si>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</si>
  <si>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</si>
  <si>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</si>
  <si>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</si>
  <si>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</si>
  <si>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</si>
  <si>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</si>
  <si>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</si>
  <si>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</si>
  <si>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</si>
  <si>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</si>
  <si>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</si>
  <si>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</si>
  <si>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</si>
  <si>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</si>
  <si>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</si>
  <si>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</si>
  <si>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</si>
  <si>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</si>
  <si>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</si>
  <si>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</si>
  <si>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</si>
  <si>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</si>
  <si>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</si>
  <si>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</si>
  <si>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</si>
  <si>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</si>
  <si>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</si>
  <si>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</si>
  <si>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</si>
  <si>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</si>
  <si>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</si>
  <si>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</si>
  <si>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</si>
  <si>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</si>
  <si>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</si>
  <si>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</si>
  <si>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</si>
  <si>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</si>
  <si>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</si>
  <si>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</si>
  <si>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</si>
  <si>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</si>
  <si>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</si>
  <si>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</si>
  <si>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</si>
  <si>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</si>
  <si>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</si>
  <si>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</si>
  <si>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</si>
  <si>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</si>
  <si>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</si>
  <si>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</si>
  <si>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</si>
  <si>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</si>
  <si>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</si>
  <si>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</si>
  <si>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</si>
  <si>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</si>
  <si>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</si>
  <si>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</si>
  <si>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</si>
  <si>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</si>
  <si>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</si>
  <si>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</si>
  <si>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</si>
  <si>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</si>
  <si>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</si>
  <si>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</si>
  <si>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</si>
  <si>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</si>
  <si>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</si>
  <si>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</si>
  <si>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</si>
  <si>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</si>
  <si>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</si>
  <si>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</si>
  <si>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</si>
  <si>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</si>
  <si>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</si>
  <si>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</si>
  <si>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</si>
  <si>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</si>
  <si>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</si>
  <si>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</si>
  <si>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</si>
  <si>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</si>
  <si>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</si>
  <si>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</si>
  <si>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</si>
  <si>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</si>
  <si>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</si>
  <si>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</si>
  <si>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</si>
  <si>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</si>
  <si>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</si>
  <si>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</si>
  <si>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</si>
  <si>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</si>
  <si>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</si>
  <si>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</si>
  <si>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</si>
  <si>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</si>
  <si>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</si>
  <si>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</si>
  <si>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</si>
  <si>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</si>
  <si>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</si>
  <si>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</si>
  <si>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</si>
  <si>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</si>
  <si>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</si>
  <si>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</si>
  <si>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</si>
  <si>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</si>
  <si>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</si>
  <si>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</si>
  <si>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</si>
  <si>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</si>
  <si>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</si>
  <si>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</si>
  <si>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</si>
  <si>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</si>
  <si>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</si>
  <si>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</si>
  <si>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</si>
  <si>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</si>
  <si>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</si>
  <si>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</si>
  <si>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</si>
  <si>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</si>
  <si>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</si>
  <si>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</si>
  <si>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</si>
  <si>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</si>
  <si>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</si>
  <si>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</si>
  <si>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</si>
  <si>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</si>
  <si>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</si>
  <si>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</si>
  <si>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</si>
  <si>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</si>
  <si>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</si>
  <si>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</si>
  <si>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</si>
  <si>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</si>
  <si>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</si>
  <si>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</si>
  <si>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</si>
  <si>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</si>
  <si>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</si>
  <si>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</si>
  <si>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</si>
  <si>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</si>
  <si>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</si>
  <si>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</si>
  <si>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</si>
  <si>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</si>
  <si>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</si>
  <si>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</si>
  <si>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</si>
  <si>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</si>
  <si>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</si>
  <si>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</si>
  <si>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</si>
  <si>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</si>
  <si>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</si>
  <si>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</si>
  <si>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</si>
  <si>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</si>
  <si>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</si>
  <si>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</si>
  <si>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</si>
  <si>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</si>
  <si>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</si>
  <si>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</si>
  <si>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</si>
  <si>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</si>
  <si>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</si>
  <si>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</si>
  <si>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</si>
  <si>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</si>
  <si>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</si>
  <si>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</si>
  <si>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</si>
  <si>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</si>
  <si>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</si>
  <si>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</si>
  <si>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</si>
  <si>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</si>
  <si>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</si>
  <si>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</si>
  <si>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</si>
  <si>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</si>
  <si>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</si>
  <si>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</si>
  <si>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</si>
  <si>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</si>
  <si>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</si>
  <si>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</si>
  <si>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</si>
  <si>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</si>
  <si>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</si>
  <si>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</si>
  <si>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</si>
  <si>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</si>
  <si>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</si>
  <si>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</si>
  <si>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</si>
  <si>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</si>
  <si>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</si>
  <si>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</si>
  <si>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</si>
  <si>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</si>
  <si>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</si>
  <si>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</si>
  <si>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</si>
  <si>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</si>
  <si>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</si>
  <si>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</si>
  <si>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</si>
  <si>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</si>
  <si>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</si>
  <si>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</si>
  <si>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</si>
  <si>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</si>
  <si>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</si>
  <si>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</si>
  <si>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</si>
  <si>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</si>
  <si>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</si>
  <si>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</si>
  <si>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</si>
  <si>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</si>
  <si>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</si>
  <si>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</si>
  <si>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</si>
  <si>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</si>
  <si>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</si>
  <si>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</si>
  <si>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</si>
  <si>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</si>
  <si>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</si>
  <si>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</si>
  <si>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</si>
  <si>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</si>
  <si>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</si>
  <si>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</si>
  <si>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</si>
  <si>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</si>
  <si>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</si>
  <si>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</si>
  <si>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</si>
  <si>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</si>
  <si>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</si>
  <si>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</si>
  <si>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</si>
  <si>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</si>
  <si>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</si>
  <si>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</si>
  <si>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</si>
  <si>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</si>
  <si>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</si>
  <si>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</si>
  <si>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</si>
  <si>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</si>
  <si>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</si>
  <si>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</si>
  <si>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</si>
  <si>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</si>
  <si>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</si>
  <si>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</si>
  <si>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</si>
  <si>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</si>
  <si>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</si>
  <si>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</si>
  <si>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</si>
  <si>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</si>
  <si>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</si>
  <si>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</si>
  <si>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</si>
  <si>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</si>
  <si>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</si>
  <si>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</si>
  <si>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</si>
  <si>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</si>
  <si>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</si>
  <si>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</si>
  <si>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</si>
  <si>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</si>
  <si>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</si>
  <si>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</si>
  <si>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</si>
  <si>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</si>
  <si>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</si>
  <si>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</si>
  <si>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</si>
  <si>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</si>
  <si>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</si>
  <si>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</si>
  <si>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</si>
  <si>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</si>
  <si>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</si>
  <si>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</si>
  <si>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</si>
  <si>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</si>
  <si>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</si>
  <si>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</si>
  <si>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</si>
  <si>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</si>
  <si>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</si>
  <si>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</si>
  <si>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</si>
  <si>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</si>
  <si>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</si>
  <si>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</si>
  <si>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</si>
  <si>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</si>
  <si>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</si>
  <si>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</si>
  <si>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</si>
  <si>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</si>
  <si>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</si>
  <si>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</si>
  <si>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</si>
  <si>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</si>
  <si>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</si>
  <si>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</si>
  <si>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</si>
  <si>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</si>
  <si>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</si>
  <si>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</si>
  <si>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</si>
  <si>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</si>
  <si>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</si>
  <si>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</si>
  <si>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</si>
  <si>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</si>
  <si>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</si>
  <si>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</si>
  <si>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</si>
  <si>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</si>
  <si>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</si>
  <si>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</si>
  <si>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</si>
  <si>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</si>
  <si>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</si>
  <si>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</si>
  <si>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</si>
  <si>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</si>
  <si>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</si>
  <si>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</si>
  <si>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</si>
  <si>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</si>
  <si>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</si>
  <si>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</si>
  <si>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</si>
  <si>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</si>
  <si>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</si>
  <si>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</si>
  <si>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</si>
  <si>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</si>
  <si>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</si>
  <si>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</si>
  <si>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</si>
  <si>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</si>
  <si>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</si>
  <si>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</si>
  <si>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</si>
  <si>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</si>
  <si>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</si>
  <si>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</si>
  <si>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</si>
  <si>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</si>
  <si>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</si>
  <si>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</si>
  <si>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</si>
  <si>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</si>
  <si>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</si>
  <si>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</si>
  <si>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</si>
  <si>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</si>
  <si>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</si>
  <si>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</si>
  <si>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</si>
  <si>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</si>
  <si>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</si>
  <si>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</si>
  <si>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</si>
  <si>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</si>
  <si>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</si>
  <si>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</si>
  <si>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</si>
  <si>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</si>
  <si>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</si>
  <si>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</si>
  <si>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</si>
  <si>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</si>
  <si>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</si>
  <si>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</si>
  <si>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</si>
  <si>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</si>
  <si>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</si>
  <si>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</si>
  <si>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</si>
  <si>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</si>
  <si>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</si>
  <si>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</si>
  <si>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</si>
  <si>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</si>
  <si>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</si>
  <si>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</si>
  <si>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</si>
  <si>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</si>
  <si>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</si>
  <si>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</si>
  <si>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</si>
  <si>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</si>
  <si>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</si>
  <si>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</si>
  <si>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</si>
  <si>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</si>
  <si>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</si>
  <si>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</si>
  <si>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</si>
  <si>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</si>
  <si>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</si>
  <si>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</si>
  <si>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</si>
  <si>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</si>
  <si>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</si>
  <si>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</si>
  <si>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</si>
  <si>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</si>
  <si>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</si>
  <si>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</si>
  <si>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</si>
  <si>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</si>
  <si>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</si>
  <si>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</si>
  <si>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</si>
  <si>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</si>
  <si>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</si>
  <si>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</si>
  <si>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</si>
  <si>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</si>
  <si>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</si>
  <si>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</si>
  <si>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</si>
  <si>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</si>
  <si>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</si>
  <si>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</si>
  <si>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</si>
  <si>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</si>
  <si>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</si>
  <si>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</si>
  <si>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</si>
  <si>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</si>
  <si>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</si>
  <si>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</si>
  <si>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</si>
  <si>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</si>
  <si>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</si>
  <si>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</si>
  <si>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</si>
  <si>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</si>
  <si>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</si>
  <si>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</si>
  <si>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</si>
  <si>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</si>
  <si>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</si>
  <si>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</si>
  <si>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</si>
  <si>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</si>
  <si>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</si>
  <si>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</si>
  <si>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</si>
  <si>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</si>
  <si>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</si>
  <si>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</si>
  <si>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</si>
  <si>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</si>
  <si>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</si>
  <si>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</si>
  <si>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</si>
  <si>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</si>
  <si>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</si>
  <si>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</si>
  <si>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</si>
  <si>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</si>
  <si>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</si>
  <si>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</si>
  <si>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</si>
  <si>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</si>
  <si>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</si>
  <si>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</si>
  <si>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</si>
  <si>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</si>
  <si>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</si>
  <si>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</si>
  <si>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</si>
  <si>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</si>
  <si>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</si>
  <si>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</si>
  <si>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</si>
  <si>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</si>
  <si>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</si>
  <si>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</si>
  <si>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</si>
  <si>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</si>
  <si>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</si>
  <si>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</si>
  <si>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</si>
  <si>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</si>
  <si>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</si>
  <si>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</si>
  <si>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</si>
  <si>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</si>
  <si>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</si>
  <si>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</si>
  <si>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</si>
  <si>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</si>
  <si>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</si>
  <si>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</si>
  <si>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</si>
  <si>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</si>
  <si>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</si>
  <si>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</si>
  <si>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</si>
  <si>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</si>
  <si>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</si>
  <si>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</si>
  <si>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</si>
  <si>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</si>
  <si>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</si>
  <si>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</si>
  <si>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</si>
  <si>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</si>
  <si>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</si>
  <si>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</si>
  <si>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</si>
  <si>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</si>
  <si>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</si>
  <si>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</si>
  <si>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</si>
  <si>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</si>
  <si>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</si>
  <si>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</si>
  <si>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</si>
  <si>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</si>
  <si>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</si>
  <si>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</si>
  <si>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</si>
  <si>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</si>
  <si>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</si>
  <si>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</si>
  <si>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</si>
  <si>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</si>
  <si>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</si>
  <si>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</si>
  <si>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</si>
  <si>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</si>
  <si>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</si>
  <si>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</si>
  <si>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</si>
  <si>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</si>
  <si>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</si>
  <si>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</si>
  <si>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</si>
  <si>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</si>
  <si>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</si>
  <si>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</si>
  <si>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</si>
  <si>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</si>
  <si>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</si>
  <si>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</si>
  <si>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</si>
  <si>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</si>
  <si>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</si>
  <si>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</si>
  <si>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</si>
  <si>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</si>
  <si>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</si>
  <si>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</si>
  <si>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</si>
  <si>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</si>
  <si>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</si>
  <si>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</si>
  <si>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</si>
  <si>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</si>
  <si>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</si>
  <si>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</si>
  <si>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</si>
  <si>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</si>
  <si>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</si>
  <si>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</si>
  <si>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</si>
  <si>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</si>
  <si>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</si>
  <si>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</si>
  <si>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</si>
  <si>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</si>
  <si>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</si>
  <si>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</si>
  <si>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</si>
  <si>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</si>
  <si>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</si>
  <si>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</si>
  <si>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</si>
  <si>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</si>
  <si>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</si>
  <si>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</si>
  <si>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</si>
  <si>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</si>
  <si>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</si>
  <si>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</si>
  <si>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</si>
  <si>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</si>
  <si>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</si>
  <si>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</si>
  <si>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</si>
  <si>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</si>
  <si>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</si>
  <si>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</si>
  <si>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</si>
  <si>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</si>
  <si>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</si>
  <si>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</si>
  <si>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</si>
  <si>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</si>
  <si>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</si>
  <si>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</si>
  <si>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</si>
  <si>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</si>
  <si>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</si>
  <si>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</si>
  <si>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</si>
  <si>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</si>
  <si>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</si>
  <si>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</si>
  <si>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</si>
  <si>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</si>
  <si>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</si>
  <si>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</si>
  <si>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</si>
  <si>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</si>
  <si>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</si>
  <si>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</si>
  <si>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</si>
  <si>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</si>
  <si>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</si>
  <si>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</si>
  <si>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</si>
  <si>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</si>
  <si>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</si>
  <si>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</si>
  <si>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</si>
  <si>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</si>
  <si>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</si>
  <si>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</si>
  <si>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</si>
  <si>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</si>
  <si>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</si>
  <si>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</si>
  <si>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</si>
  <si>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</si>
  <si>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</si>
  <si>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</si>
  <si>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</si>
  <si>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</si>
  <si>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</si>
  <si>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</si>
  <si>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</si>
  <si>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</si>
  <si>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</si>
  <si>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</si>
  <si>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</si>
  <si>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</si>
  <si>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</si>
  <si>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</si>
  <si>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</si>
  <si>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</si>
  <si>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</si>
  <si>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</si>
  <si>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</si>
  <si>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</si>
  <si>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</si>
  <si>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</si>
  <si>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</si>
  <si>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</si>
  <si>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</si>
  <si>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</si>
  <si>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</si>
  <si>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</si>
  <si>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</si>
  <si>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</si>
  <si>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</si>
  <si>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</si>
  <si>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</si>
  <si>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</si>
  <si>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</si>
  <si>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</si>
  <si>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</si>
  <si>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</si>
  <si>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</si>
  <si>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</si>
  <si>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</si>
  <si>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</si>
  <si>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</si>
  <si>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</si>
  <si>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</si>
  <si>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</si>
  <si>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</si>
  <si>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</si>
  <si>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</si>
  <si>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</si>
  <si>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</si>
  <si>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</si>
  <si>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</si>
  <si>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</si>
  <si>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</si>
  <si>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</si>
  <si>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</si>
  <si>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</si>
  <si>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</si>
  <si>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</si>
  <si>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</si>
  <si>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</si>
  <si>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</si>
  <si>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</si>
  <si>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</si>
  <si>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</si>
  <si>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</si>
  <si>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</si>
  <si>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</si>
  <si>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</si>
  <si>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</si>
  <si>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</si>
  <si>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</si>
  <si>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</si>
  <si>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</si>
  <si>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</si>
  <si>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</si>
  <si>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</si>
  <si>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</si>
  <si>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</si>
  <si>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</si>
  <si>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</si>
  <si>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</si>
  <si>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</si>
  <si>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</si>
  <si>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</si>
  <si>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</si>
  <si>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</si>
  <si>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</si>
  <si>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</si>
  <si>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</si>
  <si>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</si>
  <si>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</si>
  <si>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</si>
  <si>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</si>
  <si>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</si>
  <si>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</si>
  <si>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</si>
  <si>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</si>
  <si>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</si>
  <si>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</si>
  <si>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</si>
  <si>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</si>
  <si>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</si>
  <si>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</si>
  <si>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</si>
  <si>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</si>
  <si>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</si>
  <si>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</si>
  <si>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</si>
  <si>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</si>
  <si>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</si>
  <si>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</si>
  <si>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</si>
  <si>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</si>
  <si>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</si>
  <si>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</si>
  <si>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</si>
  <si>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</si>
  <si>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</si>
  <si>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</si>
  <si>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</si>
  <si>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</si>
  <si>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</si>
  <si>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</si>
  <si>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</si>
  <si>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</si>
  <si>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</si>
  <si>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</si>
  <si>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</si>
  <si>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</si>
  <si>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</si>
  <si>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</si>
  <si>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</si>
  <si>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</si>
  <si>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</si>
  <si>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</si>
  <si>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</si>
  <si>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</si>
  <si>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</si>
  <si>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</si>
  <si>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</si>
  <si>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</si>
  <si>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</si>
  <si>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</si>
  <si>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</si>
  <si>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</si>
  <si>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</si>
  <si>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</si>
  <si>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</si>
  <si>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</si>
  <si>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</si>
  <si>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</si>
  <si>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</si>
  <si>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</si>
  <si>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</si>
  <si>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</si>
  <si>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</si>
  <si>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</si>
  <si>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</si>
  <si>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</si>
  <si>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</si>
  <si>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</si>
  <si>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</si>
  <si>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</si>
  <si>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</si>
  <si>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</si>
  <si>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</si>
  <si>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</si>
  <si>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</si>
  <si>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</si>
  <si>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</si>
  <si>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</si>
  <si>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</si>
  <si>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</si>
  <si>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</si>
  <si>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</si>
  <si>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</si>
  <si>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</si>
  <si>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</si>
  <si>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</si>
  <si>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</si>
  <si>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</si>
  <si>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</si>
  <si>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</si>
  <si>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</si>
  <si>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</si>
  <si>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</si>
  <si>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</si>
  <si>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</si>
  <si>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</si>
  <si>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</si>
  <si>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</si>
  <si>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</si>
  <si>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</si>
  <si>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</si>
  <si>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</si>
  <si>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</si>
  <si>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</si>
  <si>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</si>
  <si>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</si>
  <si>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</si>
  <si>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</si>
  <si>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</si>
  <si>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</si>
  <si>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</si>
  <si>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</si>
  <si>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</si>
  <si>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</si>
  <si>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</si>
  <si>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</si>
  <si>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</si>
  <si>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</si>
  <si>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</si>
  <si>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</si>
  <si>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</si>
  <si>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</si>
  <si>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</si>
  <si>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</si>
  <si>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</si>
  <si>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</si>
  <si>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</si>
  <si>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</si>
  <si>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</si>
  <si>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</si>
  <si>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</si>
  <si>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</si>
  <si>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</si>
  <si>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</si>
  <si>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</si>
  <si>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</si>
  <si>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</si>
  <si>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</si>
  <si>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</si>
  <si>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</si>
  <si>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</si>
  <si>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</si>
  <si>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</si>
  <si>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</si>
  <si>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</si>
  <si>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</si>
  <si>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</si>
  <si>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</si>
  <si>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</si>
  <si>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</si>
  <si>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</si>
  <si>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</si>
  <si>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</si>
  <si>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</si>
  <si>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</si>
  <si>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</si>
  <si>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</si>
  <si>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</si>
  <si>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</si>
  <si>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</si>
  <si>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</si>
  <si>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</si>
  <si>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</si>
  <si>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</si>
  <si>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</si>
  <si>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</si>
  <si>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</si>
  <si>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</si>
  <si>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</si>
  <si>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</si>
  <si>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</si>
  <si>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</si>
  <si>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</si>
  <si>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</si>
  <si>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</si>
  <si>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</si>
  <si>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</si>
  <si>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</si>
  <si>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</si>
  <si>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</si>
  <si>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</si>
  <si>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</si>
  <si>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</si>
  <si>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</si>
  <si>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</si>
  <si>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</si>
  <si>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</si>
  <si>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</si>
  <si>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</si>
  <si>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</si>
  <si>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</si>
  <si>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</si>
  <si>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</si>
  <si>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</si>
  <si>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</si>
  <si>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</si>
  <si>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</si>
  <si>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</si>
  <si>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</si>
  <si>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</si>
  <si>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</si>
  <si>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</si>
  <si>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</si>
  <si>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</si>
  <si>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</si>
  <si>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</si>
  <si>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</si>
  <si>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</si>
  <si>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</si>
  <si>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</si>
  <si>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</si>
  <si>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</si>
  <si>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</si>
  <si>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</si>
  <si>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</si>
  <si>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</si>
  <si>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</si>
  <si>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</si>
  <si>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</si>
  <si>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</si>
  <si>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</si>
  <si>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</si>
  <si>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</si>
  <si>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</si>
  <si>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</si>
  <si>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</si>
  <si>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</si>
  <si>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</si>
  <si>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</si>
  <si>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</si>
  <si>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</si>
  <si>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</si>
  <si>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</si>
  <si>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</si>
  <si>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</si>
  <si>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</si>
  <si>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</si>
  <si>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</si>
  <si>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</si>
  <si>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</si>
  <si>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</si>
  <si>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</si>
  <si>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</si>
  <si>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</si>
  <si>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</si>
  <si>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</si>
  <si>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</si>
  <si>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</si>
  <si>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</si>
  <si>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</si>
  <si>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</si>
  <si>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</si>
  <si>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</si>
  <si>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</si>
  <si>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</si>
  <si>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</si>
  <si>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</si>
  <si>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</si>
  <si>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</si>
  <si>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</si>
  <si>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</si>
  <si>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</si>
  <si>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</si>
  <si>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</si>
  <si>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</si>
  <si>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</si>
  <si>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</si>
  <si>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</si>
  <si>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</si>
  <si>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</si>
  <si>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</si>
  <si>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</si>
  <si>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</si>
  <si>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</si>
  <si>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</si>
  <si>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</si>
  <si>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</si>
  <si>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</si>
  <si>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</si>
  <si>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</si>
  <si>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</si>
  <si>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</si>
  <si>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</si>
  <si>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</si>
  <si>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</si>
  <si>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</si>
  <si>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</si>
  <si>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</si>
  <si>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</si>
  <si>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</si>
  <si>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</si>
  <si>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</si>
  <si>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</si>
  <si>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</si>
  <si>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</si>
  <si>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</si>
  <si>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</si>
  <si>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</si>
  <si>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</si>
  <si>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</si>
  <si>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</si>
  <si>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</si>
  <si>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</si>
  <si>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</si>
  <si>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</si>
  <si>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</si>
  <si>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</si>
  <si>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</si>
  <si>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</si>
  <si>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</si>
  <si>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</si>
  <si>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</si>
  <si>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</si>
  <si>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</si>
  <si>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</si>
  <si>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</si>
  <si>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</si>
  <si>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</si>
  <si>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</si>
  <si>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</si>
  <si>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</si>
  <si>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</si>
  <si>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</si>
  <si>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</si>
  <si>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</si>
  <si>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</si>
  <si>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</si>
  <si>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</si>
  <si>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</si>
  <si>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</si>
  <si>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</si>
  <si>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</si>
  <si>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</si>
  <si>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</si>
  <si>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</si>
  <si>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</si>
  <si>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</si>
  <si>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</si>
  <si>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</si>
  <si>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</si>
  <si>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</si>
  <si>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</si>
  <si>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</si>
  <si>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</si>
  <si>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</si>
  <si>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</si>
  <si>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</si>
  <si>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</si>
  <si>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</si>
  <si>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</si>
  <si>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</si>
  <si>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</si>
  <si>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</si>
  <si>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</si>
  <si>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</si>
  <si>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</si>
  <si>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</si>
  <si>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</si>
  <si>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</si>
  <si>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</si>
  <si>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</si>
  <si>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</si>
  <si>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</si>
  <si>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</si>
  <si>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</si>
  <si>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</si>
  <si>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</si>
  <si>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</si>
  <si>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</si>
  <si>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</si>
  <si>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</si>
  <si>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</si>
  <si>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</si>
  <si>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</si>
  <si>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</si>
  <si>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</si>
  <si>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</si>
  <si>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</si>
  <si>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</si>
  <si>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</si>
  <si>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</si>
  <si>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</si>
  <si>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</si>
  <si>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</si>
  <si>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</si>
  <si>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</si>
  <si>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</si>
  <si>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</si>
  <si>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</si>
  <si>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</si>
  <si>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</si>
  <si>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</si>
  <si>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</si>
  <si>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</si>
  <si>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</si>
  <si>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</si>
  <si>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</si>
  <si>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</si>
  <si>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</si>
  <si>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</si>
  <si>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</si>
  <si>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</si>
  <si>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</si>
  <si>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</si>
  <si>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</si>
  <si>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</si>
  <si>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</si>
  <si>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</si>
  <si>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</si>
  <si>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</si>
  <si>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</si>
  <si>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</si>
  <si>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</si>
  <si>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</si>
  <si>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</si>
  <si>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</si>
  <si>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</si>
  <si>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</si>
  <si>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</si>
  <si>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</si>
  <si>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</si>
  <si>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</si>
  <si>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</si>
  <si>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</si>
  <si>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</si>
  <si>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</si>
  <si>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</si>
  <si>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</si>
  <si>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</si>
  <si>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</si>
  <si>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</si>
  <si>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</si>
  <si>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</si>
  <si>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</si>
  <si>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</si>
  <si>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</si>
  <si>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</si>
  <si>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</si>
  <si>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</si>
  <si>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</si>
  <si>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</si>
  <si>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</si>
  <si>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</si>
  <si>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</si>
  <si>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</si>
  <si>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</si>
  <si>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</si>
  <si>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</si>
  <si>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</si>
  <si>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</si>
  <si>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</si>
  <si>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</si>
  <si>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</si>
  <si>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</si>
  <si>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</si>
  <si>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</si>
  <si>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</si>
  <si>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</si>
  <si>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</si>
  <si>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</si>
  <si>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</si>
  <si>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</si>
  <si>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</si>
  <si>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</si>
  <si>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</si>
  <si>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</si>
  <si>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</si>
  <si>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</si>
  <si>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</si>
  <si>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</si>
  <si>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</si>
  <si>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</si>
  <si>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</si>
  <si>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</si>
  <si>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</si>
  <si>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</si>
  <si>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</si>
  <si>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</si>
  <si>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</si>
  <si>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</si>
  <si>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</si>
  <si>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</si>
  <si>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</si>
  <si>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</si>
  <si>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</si>
  <si>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</si>
  <si>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</si>
  <si>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</si>
  <si>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</si>
  <si>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</si>
  <si>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</si>
  <si>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</si>
  <si>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</si>
  <si>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</si>
  <si>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</si>
  <si>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</si>
  <si>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</si>
  <si>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</si>
  <si>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</si>
  <si>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</si>
  <si>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</si>
  <si>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</si>
  <si>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</si>
  <si>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</si>
  <si>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</si>
  <si>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</si>
  <si>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</si>
  <si>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</si>
  <si>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</si>
  <si>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</si>
  <si>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</si>
  <si>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</si>
  <si>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</si>
  <si>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</si>
  <si>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</si>
  <si>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</si>
  <si>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</si>
  <si>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</si>
  <si>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</si>
  <si>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</si>
  <si>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</si>
  <si>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</si>
  <si>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</si>
  <si>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</si>
  <si>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</si>
  <si>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</si>
  <si>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</si>
  <si>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</si>
  <si>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</si>
  <si>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</si>
  <si>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</si>
  <si>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</si>
  <si>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</si>
  <si>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</si>
  <si>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</si>
  <si>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</si>
  <si>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</si>
  <si>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</si>
  <si>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</si>
  <si>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</si>
  <si>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</si>
  <si>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</si>
  <si>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</si>
  <si>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</si>
  <si>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</si>
  <si>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</si>
  <si>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</si>
  <si>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</si>
  <si>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</si>
  <si>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</si>
  <si>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</si>
  <si>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</si>
  <si>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</si>
  <si>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</si>
  <si>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</si>
  <si>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</si>
  <si>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</si>
  <si>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</si>
  <si>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</si>
  <si>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</si>
  <si>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</si>
  <si>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</si>
  <si>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</si>
  <si>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</si>
  <si>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</si>
  <si>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</si>
  <si>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</si>
  <si>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</si>
  <si>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</si>
  <si>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</si>
  <si>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</si>
  <si>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</si>
  <si>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</si>
  <si>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</si>
  <si>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</si>
  <si>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</si>
  <si>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</si>
  <si>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</si>
  <si>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</si>
  <si>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</si>
  <si>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</si>
  <si>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</si>
  <si>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</si>
  <si>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</si>
  <si>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</si>
  <si>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</si>
  <si>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</si>
  <si>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</si>
  <si>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</si>
  <si>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</si>
  <si>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</si>
  <si>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</si>
  <si>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</si>
  <si>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</si>
  <si>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</si>
  <si>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</si>
  <si>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</si>
  <si>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</si>
  <si>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</si>
  <si>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</si>
  <si>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</si>
  <si>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</si>
  <si>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</si>
  <si>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</si>
  <si>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</si>
  <si>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</si>
  <si>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</si>
  <si>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</si>
  <si>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</si>
  <si>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</si>
  <si>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</si>
  <si>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</si>
  <si>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</si>
  <si>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</si>
  <si>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</si>
  <si>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</si>
  <si>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</si>
  <si>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</si>
  <si>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</si>
  <si>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</si>
  <si>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</si>
  <si>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</si>
  <si>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</si>
  <si>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</si>
  <si>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</si>
  <si>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</si>
  <si>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</si>
  <si>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</si>
  <si>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</si>
  <si>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</si>
  <si>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</si>
  <si>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</si>
  <si>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</si>
  <si>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</si>
  <si>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</si>
  <si>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</si>
  <si>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</si>
  <si>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</si>
  <si>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</si>
  <si>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</si>
  <si>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</si>
  <si>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</si>
  <si>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</si>
  <si>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</si>
  <si>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</si>
  <si>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</si>
  <si>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</si>
  <si>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</si>
  <si>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</si>
  <si>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</si>
  <si>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</si>
  <si>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</si>
  <si>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</si>
  <si>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</si>
  <si>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</si>
  <si>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</si>
  <si>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</si>
  <si>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</si>
  <si>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</si>
  <si>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</si>
  <si>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</si>
  <si>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</si>
  <si>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</si>
  <si>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</si>
  <si>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</si>
  <si>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</si>
  <si>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</si>
  <si>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</si>
  <si>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</si>
  <si>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</si>
  <si>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</si>
  <si>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</si>
  <si>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</si>
  <si>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</si>
  <si>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</si>
  <si>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</si>
  <si>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</si>
  <si>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</si>
  <si>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</si>
  <si>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</si>
  <si>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</si>
  <si>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</si>
  <si>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</si>
  <si>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</si>
  <si>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</si>
  <si>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</si>
  <si>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</si>
  <si>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</si>
  <si>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</si>
  <si>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</si>
  <si>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</si>
  <si>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</si>
  <si>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</si>
  <si>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</si>
  <si>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</si>
  <si>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</si>
  <si>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</si>
  <si>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</si>
  <si>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</si>
  <si>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</si>
  <si>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</si>
  <si>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</si>
  <si>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</si>
  <si>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</si>
  <si>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</si>
  <si>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</si>
  <si>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</si>
  <si>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</si>
  <si>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</si>
  <si>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</si>
  <si>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</si>
  <si>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</si>
  <si>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</si>
  <si>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</si>
  <si>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</si>
  <si>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</si>
  <si>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</si>
  <si>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</si>
  <si>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</si>
  <si>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</si>
  <si>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</si>
  <si>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</si>
  <si>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</si>
  <si>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</si>
  <si>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</si>
  <si>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</si>
  <si>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</si>
  <si>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</si>
  <si>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</si>
  <si>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</si>
  <si>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</si>
  <si>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</si>
  <si>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</si>
  <si>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</si>
  <si>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</si>
  <si>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</si>
  <si>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</si>
  <si>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</si>
  <si>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</si>
  <si>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</si>
  <si>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</si>
  <si>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</si>
  <si>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</si>
  <si>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</si>
  <si>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</si>
  <si>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</si>
  <si>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</si>
  <si>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</si>
  <si>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</si>
  <si>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</si>
  <si>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</si>
  <si>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</si>
  <si>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</si>
  <si>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</si>
  <si>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</si>
  <si>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</si>
  <si>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</si>
  <si>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</si>
  <si>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</si>
  <si>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</si>
  <si>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</si>
  <si>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</si>
  <si>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</si>
  <si>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</si>
  <si>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</si>
  <si>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</si>
  <si>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</si>
  <si>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</si>
  <si>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</si>
  <si>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</si>
  <si>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</si>
  <si>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</si>
  <si>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</si>
  <si>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</si>
  <si>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</si>
  <si>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</si>
  <si>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</si>
  <si>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</si>
  <si>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</si>
  <si>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</si>
  <si>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</si>
  <si>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</si>
  <si>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</si>
  <si>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</si>
  <si>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</si>
  <si>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</si>
  <si>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</si>
  <si>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</si>
  <si>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</si>
  <si>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</si>
  <si>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</si>
  <si>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</si>
  <si>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</si>
  <si>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</si>
  <si>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</si>
  <si>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</si>
  <si>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</si>
  <si>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</si>
  <si>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</si>
  <si>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</si>
  <si>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</si>
  <si>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</si>
  <si>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</si>
  <si>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</si>
  <si>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</si>
  <si>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</si>
  <si>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</si>
  <si>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</si>
  <si>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</si>
  <si>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</si>
  <si>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</si>
  <si>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</si>
  <si>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</si>
  <si>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</si>
  <si>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</si>
  <si>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</si>
  <si>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</si>
  <si>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</si>
  <si>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</si>
  <si>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</si>
  <si>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</si>
  <si>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</si>
  <si>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</si>
  <si>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</si>
  <si>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</si>
  <si>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</si>
  <si>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</si>
  <si>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</si>
  <si>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</si>
  <si>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</si>
  <si>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</si>
  <si>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</si>
  <si>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</si>
  <si>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</si>
  <si>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</si>
  <si>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</si>
  <si>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</si>
  <si>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</si>
  <si>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</si>
  <si>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</si>
  <si>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</si>
  <si>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</si>
  <si>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</si>
  <si>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</si>
  <si>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</si>
  <si>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</si>
  <si>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</si>
  <si>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</si>
  <si>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</si>
  <si>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</si>
  <si>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</si>
  <si>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</si>
  <si>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</si>
  <si>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</si>
  <si>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</si>
  <si>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</si>
  <si>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</si>
  <si>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</si>
  <si>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</si>
  <si>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</si>
  <si>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</si>
  <si>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</si>
  <si>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</si>
  <si>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</si>
  <si>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</si>
  <si>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</si>
  <si>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</si>
  <si>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</si>
  <si>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</si>
  <si>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</si>
  <si>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</si>
  <si>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</si>
  <si>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</si>
  <si>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</si>
  <si>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</si>
  <si>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</si>
  <si>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</si>
  <si>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</si>
  <si>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</si>
  <si>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</si>
  <si>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</si>
  <si>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</si>
  <si>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</si>
  <si>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</si>
  <si>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</si>
  <si>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</si>
  <si>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</si>
  <si>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</si>
  <si>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</si>
  <si>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</si>
  <si>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</si>
  <si>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</si>
  <si>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</si>
  <si>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</si>
  <si>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</si>
  <si>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</si>
  <si>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</si>
  <si>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</si>
  <si>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</si>
  <si>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</si>
  <si>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</si>
  <si>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</si>
  <si>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</si>
  <si>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</si>
  <si>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</si>
  <si>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</si>
  <si>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</si>
  <si>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</si>
  <si>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</si>
  <si>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</si>
  <si>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</si>
  <si>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</si>
  <si>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</si>
  <si>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</si>
  <si>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</si>
  <si>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</si>
  <si>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</si>
  <si>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</si>
  <si>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</si>
  <si>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</si>
  <si>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</si>
  <si>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</si>
  <si>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</si>
  <si>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</si>
  <si>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</si>
  <si>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</si>
  <si>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</si>
  <si>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</si>
  <si>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</si>
  <si>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</si>
  <si>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</si>
  <si>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</si>
  <si>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</si>
  <si>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</si>
  <si>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</si>
  <si>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</si>
  <si>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</si>
  <si>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</si>
  <si>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</si>
  <si>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</si>
  <si>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</si>
  <si>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</si>
  <si>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</si>
  <si>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</si>
  <si>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</si>
  <si>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</si>
  <si>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</si>
  <si>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</si>
  <si>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</si>
  <si>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</si>
  <si>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</si>
  <si>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</si>
  <si>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</si>
  <si>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</si>
  <si>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</si>
  <si>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</si>
  <si>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</si>
  <si>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</si>
  <si>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</si>
  <si>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</si>
  <si>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</si>
  <si>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</si>
  <si>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</si>
  <si>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</si>
  <si>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</si>
  <si>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</si>
  <si>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</si>
  <si>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</si>
  <si>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</si>
  <si>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</si>
  <si>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</si>
  <si>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</si>
  <si>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</si>
  <si>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</si>
  <si>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</si>
  <si>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</si>
  <si>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</si>
  <si>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</si>
  <si>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</si>
  <si>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</si>
  <si>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</si>
  <si>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</si>
  <si>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</si>
  <si>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</si>
  <si>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</si>
  <si>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</si>
  <si>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</si>
  <si>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</si>
  <si>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</si>
  <si>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</si>
  <si>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</si>
  <si>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</si>
  <si>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</si>
  <si>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</si>
  <si>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</si>
  <si>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</si>
  <si>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</si>
  <si>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</si>
  <si>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</si>
  <si>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</si>
  <si>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</si>
  <si>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</si>
  <si>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</si>
  <si>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</si>
  <si>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</si>
  <si>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</si>
  <si>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</si>
  <si>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</si>
  <si>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</si>
  <si>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</si>
  <si>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</si>
  <si>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</si>
  <si>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</si>
  <si>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</si>
  <si>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</si>
  <si>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</si>
  <si>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</si>
  <si>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</si>
  <si>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</si>
  <si>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</si>
  <si>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</si>
  <si>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</si>
  <si>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</si>
  <si>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</si>
  <si>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</si>
  <si>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</si>
  <si>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</si>
  <si>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</si>
  <si>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</si>
  <si>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</si>
  <si>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</si>
  <si>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</si>
  <si>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</si>
  <si>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</si>
  <si>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</si>
  <si>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</si>
  <si>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</si>
  <si>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</si>
  <si>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</si>
  <si>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</si>
  <si>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</si>
  <si>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</si>
  <si>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</si>
  <si>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</si>
  <si>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</si>
  <si>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</si>
  <si>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</si>
  <si>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</si>
  <si>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</si>
  <si>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</si>
  <si>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</si>
  <si>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</si>
  <si>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</si>
  <si>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</si>
  <si>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</si>
  <si>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</si>
  <si>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</si>
  <si>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</si>
  <si>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</si>
  <si>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</si>
  <si>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</si>
  <si>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</si>
  <si>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</si>
  <si>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</si>
  <si>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</si>
  <si>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</si>
  <si>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</si>
  <si>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</si>
  <si>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</si>
  <si>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</si>
  <si>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</si>
  <si>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</si>
  <si>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</si>
  <si>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</si>
  <si>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</si>
  <si>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</si>
  <si>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</si>
  <si>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</si>
  <si>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</si>
  <si>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</si>
  <si>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</si>
  <si>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</si>
  <si>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</si>
  <si>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</si>
  <si>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</si>
  <si>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</si>
  <si>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</si>
  <si>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</si>
  <si>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</si>
  <si>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</si>
  <si>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</si>
  <si>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</si>
  <si>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</si>
  <si>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</si>
  <si>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</si>
  <si>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</si>
  <si>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</si>
  <si>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</si>
  <si>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</si>
  <si>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</si>
  <si>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</si>
  <si>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</si>
  <si>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</si>
  <si>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</si>
  <si>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</si>
  <si>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</si>
  <si>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</si>
  <si>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</si>
  <si>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</si>
  <si>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</si>
  <si>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</si>
  <si>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</si>
  <si>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</si>
  <si>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</si>
  <si>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</si>
  <si>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</si>
  <si>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</si>
  <si>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</si>
  <si>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</si>
  <si>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</si>
  <si>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</si>
  <si>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</si>
  <si>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</si>
  <si>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</si>
  <si>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</si>
  <si>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</si>
  <si>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</si>
  <si>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</si>
  <si>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</si>
  <si>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</si>
  <si>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</si>
  <si>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</si>
  <si>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</si>
  <si>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</si>
  <si>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</si>
  <si>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</si>
  <si>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</si>
  <si>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</si>
  <si>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</si>
  <si>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</si>
  <si>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</si>
  <si>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</si>
  <si>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</si>
  <si>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</si>
  <si>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</si>
  <si>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</si>
  <si>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</si>
  <si>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</si>
  <si>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</si>
  <si>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</si>
  <si>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</si>
  <si>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</si>
  <si>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</si>
  <si>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</si>
  <si>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</si>
  <si>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</si>
  <si>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</si>
  <si>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</si>
  <si>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</si>
  <si>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</si>
  <si>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</si>
  <si>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</si>
  <si>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</si>
  <si>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</si>
  <si>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</si>
  <si>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</si>
  <si>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</si>
  <si>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</si>
  <si>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</si>
  <si>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</si>
  <si>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</si>
  <si>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</si>
  <si>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</si>
  <si>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</si>
  <si>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</si>
  <si>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</si>
  <si>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</si>
  <si>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</si>
  <si>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</si>
  <si>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</si>
  <si>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</si>
  <si>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</si>
  <si>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</si>
  <si>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</si>
  <si>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</si>
  <si>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</si>
  <si>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</si>
  <si>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</si>
  <si>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</si>
  <si>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</si>
  <si>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</si>
  <si>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</si>
  <si>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</si>
  <si>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</si>
  <si>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</si>
  <si>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</si>
  <si>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</si>
  <si>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</si>
  <si>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</si>
  <si>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</si>
  <si>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</si>
  <si>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</si>
  <si>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</si>
  <si>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</si>
  <si>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</si>
  <si>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</si>
  <si>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</si>
  <si>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</si>
  <si>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</si>
  <si>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</si>
  <si>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</si>
  <si>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</si>
  <si>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</si>
  <si>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</si>
  <si>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</si>
  <si>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</si>
  <si>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</si>
  <si>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</si>
  <si>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</si>
  <si>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</si>
  <si>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</si>
  <si>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</si>
  <si>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</si>
  <si>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</si>
  <si>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</si>
  <si>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</si>
  <si>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</si>
  <si>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</si>
  <si>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</si>
  <si>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</si>
  <si>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</si>
  <si>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</si>
  <si>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</si>
  <si>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</si>
  <si>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</si>
  <si>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</si>
  <si>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</si>
  <si>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</si>
  <si>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</si>
  <si>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</si>
  <si>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</si>
  <si>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</si>
  <si>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</si>
  <si>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</si>
  <si>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</si>
  <si>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</si>
  <si>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</si>
  <si>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</si>
  <si>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</si>
  <si>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</si>
  <si>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</si>
  <si>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</si>
  <si>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</si>
  <si>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</si>
  <si>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</si>
  <si>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</si>
  <si>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</si>
  <si>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</si>
  <si>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</si>
  <si>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</si>
  <si>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</si>
  <si>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</si>
  <si>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</si>
  <si>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</si>
  <si>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</si>
  <si>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</si>
  <si>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</si>
  <si>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</si>
  <si>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</si>
  <si>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</si>
  <si>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</si>
  <si>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</si>
  <si>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</si>
  <si>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</si>
  <si>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</si>
  <si>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</si>
  <si>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</si>
  <si>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</si>
  <si>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</si>
  <si>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</si>
  <si>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</si>
  <si>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</si>
  <si>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</si>
  <si>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</si>
  <si>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</si>
  <si>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</si>
  <si>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</si>
  <si>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</si>
  <si>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</si>
  <si>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</si>
  <si>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</si>
  <si>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</si>
  <si>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</si>
  <si>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</si>
  <si>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</si>
  <si>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</si>
  <si>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</si>
  <si>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</si>
  <si>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</si>
  <si>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</si>
  <si>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</si>
  <si>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</si>
  <si>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</si>
  <si>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</si>
  <si>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</si>
  <si>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</si>
  <si>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</si>
  <si>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</si>
  <si>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</si>
  <si>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</si>
  <si>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</si>
  <si>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</si>
  <si>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</si>
  <si>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</si>
  <si>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</si>
  <si>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</si>
  <si>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</si>
  <si>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</si>
  <si>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</si>
  <si>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</si>
  <si>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</si>
  <si>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</si>
  <si>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</si>
  <si>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</si>
  <si>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</si>
  <si>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</si>
  <si>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</si>
  <si>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</si>
  <si>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</si>
  <si>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</si>
  <si>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</si>
  <si>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</si>
  <si>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</si>
  <si>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</si>
  <si>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</si>
  <si>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</si>
  <si>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</si>
  <si>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</si>
  <si>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</si>
  <si>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</si>
  <si>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</si>
  <si>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</si>
  <si>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</si>
  <si>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</si>
  <si>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</si>
  <si>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</si>
  <si>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</si>
  <si>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</si>
  <si>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</si>
  <si>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</si>
  <si>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</si>
  <si>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</si>
  <si>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</si>
  <si>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</si>
  <si>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</si>
  <si>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</si>
  <si>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</si>
  <si>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</si>
  <si>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</si>
  <si>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</si>
  <si>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</si>
  <si>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</si>
  <si>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</si>
  <si>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</si>
  <si>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</si>
  <si>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</si>
  <si>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</si>
  <si>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</si>
  <si>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</si>
  <si>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</si>
  <si>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</si>
  <si>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</si>
  <si>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</si>
  <si>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</si>
  <si>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</si>
  <si>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</si>
  <si>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</si>
  <si>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</si>
  <si>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</si>
  <si>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</si>
  <si>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</si>
  <si>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</si>
  <si>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</si>
  <si>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</si>
  <si>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</si>
  <si>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</si>
  <si>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</si>
  <si>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</si>
  <si>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</si>
  <si>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</si>
  <si>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</si>
  <si>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</si>
  <si>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</si>
  <si>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</si>
  <si>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</si>
  <si>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</si>
  <si>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</si>
  <si>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</si>
  <si>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</si>
  <si>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</si>
  <si>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</si>
  <si>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</si>
  <si>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</si>
  <si>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</si>
  <si>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</si>
  <si>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</si>
  <si>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</si>
  <si>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</si>
  <si>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</si>
  <si>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</si>
  <si>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</si>
  <si>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</si>
  <si>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</si>
  <si>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</si>
  <si>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</si>
  <si>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</si>
  <si>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</si>
  <si>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</si>
  <si>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</si>
  <si>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</si>
  <si>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</si>
  <si>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</si>
  <si>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</si>
  <si>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</si>
  <si>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</si>
  <si>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</si>
  <si>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</si>
  <si>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</si>
  <si>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</si>
  <si>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</si>
  <si>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</si>
  <si>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</si>
  <si>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</si>
  <si>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</si>
  <si>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</si>
  <si>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</si>
  <si>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</si>
  <si>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</si>
  <si>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</si>
  <si>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</si>
  <si>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</si>
  <si>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</si>
  <si>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</si>
  <si>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</si>
  <si>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</si>
  <si>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</si>
  <si>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</si>
  <si>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</si>
  <si>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</si>
  <si>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</si>
  <si>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</si>
  <si>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</si>
  <si>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</si>
  <si>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</si>
  <si>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</si>
  <si>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</si>
  <si>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</si>
  <si>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</si>
  <si>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</si>
  <si>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</si>
  <si>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</si>
  <si>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</si>
  <si>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</si>
  <si>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</si>
  <si>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</si>
  <si>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</si>
  <si>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</si>
  <si>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</si>
  <si>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</si>
  <si>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</si>
  <si>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</si>
  <si>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</si>
  <si>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</si>
  <si>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</si>
  <si>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</si>
  <si>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</si>
  <si>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</si>
  <si>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</si>
  <si>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</si>
  <si>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</si>
  <si>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</si>
  <si>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</si>
  <si>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</si>
  <si>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</si>
  <si>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</si>
  <si>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</si>
  <si>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</si>
  <si>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</si>
  <si>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</si>
  <si>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</si>
  <si>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</si>
  <si>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</si>
  <si>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</si>
  <si>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</si>
  <si>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</si>
  <si>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</si>
  <si>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</si>
  <si>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</si>
  <si>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</si>
  <si>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</si>
  <si>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</si>
  <si>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</si>
  <si>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</si>
  <si>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</si>
  <si>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</si>
  <si>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</si>
  <si>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</si>
  <si>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</si>
  <si>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</si>
  <si>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</si>
  <si>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</si>
  <si>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</si>
  <si>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</si>
  <si>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</si>
  <si>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</si>
  <si>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</si>
  <si>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</si>
  <si>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</si>
  <si>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</si>
  <si>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</si>
  <si>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</si>
  <si>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</si>
  <si>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</si>
  <si>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</si>
  <si>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</si>
  <si>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</si>
  <si>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</si>
  <si>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</si>
  <si>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</si>
  <si>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</si>
  <si>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</si>
  <si>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</si>
  <si>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</si>
  <si>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</si>
  <si>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</si>
  <si>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</si>
  <si>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</si>
  <si>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</si>
  <si>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</si>
  <si>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</si>
  <si>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</si>
  <si>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</si>
  <si>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</si>
  <si>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</si>
  <si>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</si>
  <si>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</si>
  <si>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</si>
  <si>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</si>
  <si>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</si>
  <si>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</si>
  <si>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</si>
  <si>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</si>
  <si>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</si>
  <si>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</si>
  <si>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</si>
  <si>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</si>
  <si>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</si>
  <si>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</si>
  <si>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</si>
  <si>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</si>
  <si>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</si>
  <si>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</si>
  <si>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</si>
  <si>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</si>
  <si>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</si>
  <si>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</si>
  <si>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</si>
  <si>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</si>
  <si>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</si>
  <si>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</si>
  <si>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</si>
  <si>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</si>
  <si>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</si>
  <si>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</si>
  <si>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</si>
  <si>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</si>
  <si>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</si>
  <si>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</si>
  <si>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</si>
  <si>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</si>
  <si>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</si>
  <si>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</si>
  <si>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</si>
  <si>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</si>
  <si>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</si>
  <si>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</si>
  <si>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</si>
  <si>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</si>
  <si>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</si>
  <si>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</si>
  <si>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</si>
  <si>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</si>
  <si>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</si>
  <si>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</si>
  <si>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</si>
  <si>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</si>
  <si>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</si>
  <si>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</si>
  <si>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</si>
  <si>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</si>
  <si>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</si>
  <si>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</si>
  <si>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</si>
  <si>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</si>
  <si>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</si>
  <si>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</si>
  <si>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</si>
  <si>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</si>
  <si>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</si>
  <si>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</si>
  <si>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</si>
  <si>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</si>
  <si>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</si>
  <si>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</si>
  <si>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</si>
  <si>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</si>
  <si>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</si>
  <si>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</si>
  <si>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</si>
  <si>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</si>
  <si>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</si>
  <si>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</si>
  <si>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</si>
  <si>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</si>
  <si>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</si>
  <si>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</si>
  <si>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</si>
  <si>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</si>
  <si>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</si>
  <si>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</si>
  <si>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</si>
  <si>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</si>
  <si>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</si>
  <si>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</si>
  <si>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</si>
  <si>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</si>
  <si>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</si>
  <si>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</si>
  <si>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</si>
  <si>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</si>
  <si>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</si>
  <si>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</si>
  <si>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</si>
  <si>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</si>
  <si>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</si>
  <si>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</si>
  <si>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</si>
  <si>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</si>
  <si>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</si>
  <si>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</si>
  <si>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</si>
  <si>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</si>
  <si>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</si>
  <si>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</si>
  <si>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</si>
  <si>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</si>
  <si>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</si>
  <si>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</si>
  <si>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</si>
  <si>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</si>
  <si>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</si>
  <si>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</si>
  <si>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</si>
  <si>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</si>
  <si>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</si>
  <si>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</si>
  <si>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</si>
  <si>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</si>
  <si>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</si>
  <si>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</si>
  <si>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</si>
  <si>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</si>
  <si>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</si>
  <si>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</si>
  <si>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</si>
  <si>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</si>
  <si>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</si>
  <si>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</si>
  <si>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</si>
  <si>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</si>
  <si>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</si>
  <si>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</si>
  <si>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</si>
  <si>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</si>
  <si>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</si>
  <si>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</si>
  <si>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</si>
  <si>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</si>
  <si>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</si>
  <si>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</si>
  <si>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</si>
  <si>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</si>
  <si>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</si>
  <si>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</si>
  <si>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</si>
  <si>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</si>
  <si>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</si>
  <si>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</si>
  <si>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</si>
  <si>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</si>
  <si>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</si>
  <si>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</si>
  <si>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</si>
  <si>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</si>
  <si>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</si>
  <si>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</si>
  <si>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</si>
  <si>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</si>
  <si>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</si>
  <si>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</si>
  <si>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</si>
  <si>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</si>
  <si>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</si>
  <si>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</si>
  <si>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</si>
  <si>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</si>
  <si>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</si>
  <si>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</si>
  <si>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</si>
  <si>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</si>
  <si>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</si>
  <si>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</si>
  <si>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</si>
  <si>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</si>
  <si>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</si>
  <si>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</si>
  <si>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</si>
  <si>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</si>
  <si>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</si>
  <si>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</si>
  <si>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</si>
  <si>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</si>
  <si>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</si>
  <si>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</si>
  <si>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</si>
  <si>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</si>
  <si>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</si>
  <si>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</si>
  <si>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</si>
  <si>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</si>
  <si>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</si>
  <si>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</si>
  <si>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</si>
  <si>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</si>
  <si>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</si>
  <si>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</si>
  <si>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</si>
  <si>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</si>
  <si>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</si>
  <si>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</si>
  <si>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</si>
  <si>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</si>
  <si>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</si>
  <si>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</si>
  <si>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</si>
  <si>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</si>
  <si>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</si>
  <si>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</si>
  <si>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</si>
  <si>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</si>
  <si>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</si>
  <si>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</si>
  <si>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</si>
  <si>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</si>
  <si>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</si>
  <si>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</si>
  <si>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</si>
  <si>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</si>
  <si>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</si>
  <si>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</si>
  <si>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</si>
  <si>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</si>
  <si>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</si>
  <si>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</si>
  <si>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</si>
  <si>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</si>
  <si>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</si>
  <si>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</si>
  <si>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</si>
  <si>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</si>
  <si>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</si>
  <si>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</si>
  <si>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</si>
  <si>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</si>
  <si>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</si>
  <si>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</si>
  <si>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</si>
  <si>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</si>
  <si>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</si>
  <si>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</si>
  <si>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</si>
  <si>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</si>
  <si>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</si>
  <si>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</si>
  <si>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</si>
  <si>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</si>
  <si>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</si>
  <si>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</si>
  <si>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</si>
  <si>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</si>
  <si>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</si>
  <si>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</si>
  <si>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</si>
  <si>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</si>
  <si>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</si>
  <si>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</si>
  <si>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</si>
  <si>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</si>
  <si>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</si>
  <si>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</si>
  <si>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</si>
  <si>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</si>
  <si>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</si>
  <si>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</si>
  <si>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</si>
  <si>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</si>
  <si>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</si>
  <si>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</si>
  <si>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</si>
  <si>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</si>
  <si>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</si>
  <si>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</si>
  <si>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</si>
  <si>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</si>
  <si>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</si>
  <si>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</si>
  <si>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</si>
  <si>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</si>
  <si>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</si>
  <si>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</si>
  <si>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</si>
  <si>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</si>
  <si>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</si>
  <si>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</si>
  <si>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</si>
  <si>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</si>
  <si>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</si>
  <si>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</si>
  <si>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</si>
  <si>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</si>
  <si>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</si>
  <si>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</si>
  <si>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</si>
  <si>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</si>
  <si>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</si>
  <si>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</si>
  <si>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</si>
  <si>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</si>
  <si>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</si>
  <si>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</si>
  <si>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</si>
  <si>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</si>
  <si>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</si>
  <si>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</si>
  <si>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</si>
  <si>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</si>
  <si>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</si>
  <si>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</si>
  <si>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</si>
  <si>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</si>
  <si>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</si>
  <si>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</si>
  <si>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</si>
  <si>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</si>
  <si>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</si>
  <si>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</si>
  <si>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</si>
  <si>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</si>
  <si>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</si>
  <si>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</si>
  <si>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</si>
  <si>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</si>
  <si>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</si>
  <si>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</si>
  <si>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</si>
  <si>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</si>
  <si>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</si>
  <si>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</si>
  <si>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</si>
  <si>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</si>
  <si>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</si>
  <si>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</si>
  <si>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</si>
  <si>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</si>
  <si>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</si>
  <si>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</si>
  <si>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</si>
  <si>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</si>
  <si>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</si>
  <si>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</si>
  <si>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</si>
  <si>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</si>
  <si>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</si>
  <si>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</si>
  <si>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</si>
  <si>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</si>
  <si>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</si>
  <si>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</si>
  <si>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</si>
  <si>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</si>
  <si>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</si>
  <si>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</si>
  <si>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</si>
  <si>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</si>
  <si>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</si>
  <si>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</si>
  <si>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</si>
  <si>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</si>
  <si>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</si>
  <si>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</si>
  <si>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</si>
  <si>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</si>
  <si>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</si>
  <si>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</si>
  <si>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</si>
  <si>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</si>
  <si>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</si>
  <si>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</si>
  <si>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</si>
  <si>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</si>
  <si>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</si>
  <si>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</si>
  <si>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</si>
  <si>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</si>
  <si>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</si>
  <si>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</si>
  <si>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</si>
  <si>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</si>
  <si>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</si>
  <si>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</si>
  <si>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</si>
  <si>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</si>
  <si>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</si>
  <si>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</si>
  <si>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</si>
  <si>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</si>
  <si>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</si>
  <si>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</si>
  <si>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</si>
  <si>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</si>
  <si>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</si>
  <si>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</si>
  <si>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</si>
  <si>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</si>
  <si>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</si>
  <si>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</si>
  <si>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</si>
  <si>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</si>
  <si>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</si>
  <si>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</si>
  <si>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</si>
  <si>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</si>
  <si>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</si>
  <si>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</si>
  <si>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</si>
  <si>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</si>
  <si>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</si>
  <si>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</si>
  <si>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</si>
  <si>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</si>
  <si>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</si>
  <si>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</si>
  <si>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</si>
  <si>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</si>
  <si>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</si>
  <si>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</si>
  <si>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</si>
  <si>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</si>
  <si>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</si>
  <si>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</si>
  <si>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</si>
  <si>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</si>
  <si>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</si>
  <si>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</si>
  <si>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</si>
  <si>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</si>
  <si>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</si>
  <si>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</si>
  <si>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</si>
  <si>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</si>
  <si>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</si>
  <si>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</si>
  <si>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</si>
  <si>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</si>
  <si>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</si>
  <si>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</si>
  <si>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</si>
  <si>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</si>
  <si>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</si>
  <si>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</si>
  <si>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</si>
  <si>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</si>
  <si>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</si>
  <si>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</si>
  <si>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</si>
  <si>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</si>
  <si>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</si>
  <si>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</si>
  <si>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</si>
  <si>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</si>
  <si>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</si>
  <si>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</si>
  <si>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</si>
  <si>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</si>
  <si>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</si>
  <si>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</si>
  <si>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</si>
  <si>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</si>
  <si>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</si>
  <si>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</si>
  <si>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</si>
  <si>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</si>
  <si>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</si>
  <si>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</si>
  <si>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</si>
  <si>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</si>
  <si>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</si>
  <si>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</si>
  <si>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</si>
  <si>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</si>
  <si>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</si>
  <si>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</si>
  <si>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</si>
  <si>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</si>
  <si>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</si>
  <si>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</si>
  <si>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</si>
  <si>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</si>
  <si>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</si>
  <si>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</si>
  <si>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</si>
  <si>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</si>
  <si>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</si>
  <si>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</si>
  <si>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</si>
  <si>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</si>
  <si>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</si>
  <si>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</si>
  <si>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</si>
  <si>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</si>
  <si>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</si>
  <si>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</si>
  <si>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</si>
  <si>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</si>
  <si>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</si>
  <si>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</si>
  <si>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</si>
  <si>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</si>
  <si>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</si>
  <si>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</si>
  <si>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</si>
  <si>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</si>
  <si>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</si>
  <si>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</si>
  <si>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</si>
  <si>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</si>
  <si>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</si>
  <si>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</si>
  <si>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</si>
  <si>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</si>
  <si>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</si>
  <si>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</si>
  <si>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</si>
  <si>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</si>
  <si>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</si>
  <si>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</si>
  <si>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</si>
  <si>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</si>
  <si>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</si>
  <si>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</si>
  <si>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</si>
  <si>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</si>
  <si>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</si>
  <si>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</si>
  <si>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</si>
  <si>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</si>
  <si>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</si>
  <si>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</si>
  <si>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</si>
  <si>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</si>
  <si>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</si>
  <si>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</si>
  <si>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</si>
  <si>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</si>
  <si>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</si>
  <si>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</si>
  <si>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</si>
  <si>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</si>
  <si>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</si>
  <si>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</si>
  <si>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</si>
  <si>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</si>
  <si>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</si>
  <si>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</si>
  <si>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</si>
  <si>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</si>
  <si>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</si>
  <si>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</si>
  <si>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</si>
  <si>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</si>
  <si>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</si>
  <si>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</si>
  <si>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</si>
  <si>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</si>
  <si>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</si>
  <si>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</si>
  <si>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</si>
  <si>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</si>
  <si>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</si>
  <si>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</si>
  <si>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</si>
  <si>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</si>
  <si>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</si>
  <si>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</si>
  <si>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</si>
  <si>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</si>
  <si>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</si>
  <si>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</si>
  <si>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</si>
  <si>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</si>
  <si>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</si>
  <si>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</si>
  <si>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</si>
  <si>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</si>
  <si>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</si>
  <si>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</si>
  <si>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</si>
  <si>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</si>
  <si>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</si>
  <si>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</si>
  <si>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</si>
  <si>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</si>
  <si>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</si>
  <si>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</si>
  <si>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</si>
  <si>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</si>
  <si>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</si>
  <si>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</si>
  <si>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</si>
  <si>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</si>
  <si>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</si>
  <si>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</si>
  <si>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</si>
  <si>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</si>
  <si>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</si>
  <si>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</si>
  <si>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</si>
  <si>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</si>
  <si>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</si>
  <si>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</si>
  <si>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</si>
  <si>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</si>
  <si>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</si>
  <si>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</si>
  <si>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</si>
  <si>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</si>
  <si>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</si>
  <si>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</si>
  <si>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</si>
  <si>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</si>
  <si>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</si>
  <si>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</si>
  <si>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</si>
  <si>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</si>
  <si>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</si>
  <si>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</si>
  <si>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</si>
  <si>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</si>
  <si>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</si>
  <si>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</si>
  <si>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</si>
  <si>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</si>
  <si>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</si>
  <si>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</si>
  <si>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</si>
  <si>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</si>
  <si>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</si>
  <si>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</si>
  <si>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</si>
  <si>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</si>
  <si>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</si>
  <si>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</si>
  <si>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</si>
  <si>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</si>
  <si>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</si>
  <si>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</si>
  <si>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</si>
  <si>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</si>
  <si>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</si>
  <si>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</si>
  <si>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</si>
  <si>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</si>
  <si>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</si>
  <si>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</si>
  <si>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</si>
  <si>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</si>
  <si>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</si>
  <si>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</si>
  <si>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</si>
  <si>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</si>
  <si>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</si>
  <si>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</si>
  <si>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</si>
  <si>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</si>
  <si>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</si>
  <si>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</si>
  <si>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</si>
  <si>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</si>
  <si>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</si>
  <si>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</si>
  <si>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</si>
  <si>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</si>
  <si>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</si>
  <si>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</si>
  <si>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</si>
  <si>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</si>
  <si>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</si>
  <si>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</si>
  <si>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</si>
  <si>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</si>
  <si>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</si>
  <si>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</si>
  <si>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</si>
  <si>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</si>
  <si>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</si>
  <si>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</si>
  <si>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</si>
  <si>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</si>
  <si>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</si>
  <si>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</si>
  <si>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</si>
  <si>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</si>
  <si>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</si>
  <si>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</si>
  <si>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</si>
  <si>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</si>
  <si>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</si>
  <si>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</si>
  <si>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</si>
  <si>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</si>
  <si>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</si>
  <si>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</si>
  <si>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</si>
  <si>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</si>
  <si>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</si>
  <si>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</si>
  <si>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</si>
  <si>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</si>
  <si>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</si>
  <si>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</si>
  <si>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</si>
  <si>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</si>
  <si>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</si>
  <si>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</si>
  <si>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</si>
  <si>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</si>
  <si>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</si>
  <si>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</si>
  <si>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</si>
  <si>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</si>
  <si>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</si>
  <si>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</si>
  <si>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</si>
  <si>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</si>
  <si>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</si>
  <si>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</si>
  <si>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</si>
  <si>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</si>
  <si>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</si>
  <si>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</si>
  <si>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</si>
  <si>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</si>
  <si>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</si>
  <si>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</si>
  <si>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</si>
  <si>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</si>
  <si>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</si>
  <si>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</si>
  <si>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</si>
  <si>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</si>
  <si>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</si>
  <si>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</si>
  <si>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</si>
  <si>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</si>
  <si>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</si>
  <si>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</si>
  <si>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</si>
  <si>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</si>
  <si>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</si>
  <si>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</si>
  <si>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</si>
  <si>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</si>
  <si>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</si>
  <si>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</si>
  <si>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</si>
  <si>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</si>
  <si>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</si>
  <si>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</si>
  <si>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</si>
  <si>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</si>
  <si>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</si>
  <si>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</si>
  <si>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</si>
  <si>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</si>
  <si>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</si>
  <si>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</si>
  <si>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</si>
  <si>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</si>
  <si>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</si>
  <si>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</si>
  <si>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</si>
  <si>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</si>
  <si>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</si>
  <si>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</si>
  <si>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</si>
  <si>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</si>
  <si>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</si>
  <si>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</si>
  <si>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</si>
  <si>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</si>
  <si>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</si>
  <si>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</si>
  <si>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</si>
  <si>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</si>
  <si>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</si>
  <si>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</si>
  <si>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</si>
  <si>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</si>
  <si>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</si>
  <si>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</si>
  <si>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</si>
  <si>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</si>
  <si>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</si>
  <si>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</si>
  <si>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</si>
  <si>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</si>
  <si>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</si>
  <si>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</si>
  <si>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</si>
  <si>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</si>
  <si>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</si>
  <si>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</si>
  <si>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</si>
  <si>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</si>
  <si>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</si>
  <si>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</si>
  <si>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</si>
  <si>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</si>
  <si>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</si>
  <si>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</si>
  <si>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</si>
  <si>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</si>
  <si>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</si>
  <si>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</si>
  <si>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</si>
  <si>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</si>
  <si>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</si>
  <si>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</si>
  <si>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</si>
  <si>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</si>
  <si>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</si>
  <si>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</si>
  <si>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</si>
  <si>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</si>
  <si>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</si>
  <si>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</si>
  <si>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</si>
  <si>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</si>
  <si>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</si>
  <si>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</si>
  <si>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</si>
  <si>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</si>
  <si>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</si>
  <si>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</si>
  <si>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</si>
  <si>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</si>
  <si>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</si>
  <si>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</si>
  <si>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</si>
  <si>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</si>
  <si>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</si>
  <si>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</si>
  <si>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</si>
  <si>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</si>
  <si>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</si>
  <si>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</si>
  <si>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</si>
  <si>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</si>
  <si>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</si>
  <si>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</si>
  <si>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</si>
  <si>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</si>
  <si>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</si>
  <si>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</si>
  <si>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</si>
  <si>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</si>
  <si>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</si>
  <si>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</si>
  <si>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</si>
  <si>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</si>
  <si>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</si>
  <si>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</si>
  <si>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</si>
  <si>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</si>
  <si>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</si>
  <si>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</si>
  <si>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</si>
  <si>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</si>
  <si>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</si>
  <si>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</si>
  <si>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</si>
  <si>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</si>
  <si>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</si>
  <si>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</si>
  <si>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</si>
  <si>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</si>
  <si>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</si>
  <si>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</si>
  <si>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</si>
  <si>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</si>
  <si>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</si>
  <si>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</si>
  <si>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</si>
  <si>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</si>
  <si>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</si>
  <si>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</si>
  <si>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</si>
  <si>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</si>
  <si>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</si>
  <si>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</si>
  <si>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</si>
  <si>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</si>
  <si>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</si>
  <si>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</si>
  <si>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</si>
  <si>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</si>
  <si>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</si>
  <si>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</si>
  <si>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</si>
  <si>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</si>
  <si>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</si>
  <si>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</si>
  <si>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</si>
  <si>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</si>
  <si>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</si>
  <si>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</si>
  <si>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</si>
  <si>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</si>
  <si>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</si>
  <si>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</si>
  <si>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</si>
  <si>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</si>
  <si>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</si>
  <si>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</si>
  <si>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</si>
  <si>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</si>
  <si>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</si>
  <si>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</si>
  <si>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</si>
  <si>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</si>
  <si>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</si>
  <si>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</si>
  <si>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</si>
  <si>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</si>
  <si>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</si>
  <si>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</si>
  <si>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</si>
  <si>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</si>
  <si>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</si>
  <si>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</si>
  <si>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</si>
  <si>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</si>
  <si>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</si>
  <si>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</si>
  <si>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</si>
  <si>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</si>
  <si>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</si>
  <si>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</si>
  <si>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</si>
  <si>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</si>
  <si>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</si>
  <si>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</si>
  <si>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</si>
  <si>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</si>
  <si>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</si>
  <si>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</si>
  <si>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</si>
  <si>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</si>
  <si>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</si>
  <si>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</si>
  <si>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</si>
  <si>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</si>
  <si>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</si>
  <si>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</si>
  <si>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</si>
  <si>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</si>
  <si>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</si>
  <si>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</si>
  <si>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</si>
  <si>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</si>
  <si>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</si>
  <si>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</si>
  <si>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</si>
  <si>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</si>
  <si>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</si>
  <si>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</si>
  <si>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</si>
  <si>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</si>
  <si>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</si>
  <si>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</si>
  <si>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</si>
  <si>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</si>
  <si>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</si>
  <si>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</si>
  <si>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</si>
  <si>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</si>
  <si>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</si>
  <si>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</si>
  <si>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</si>
  <si>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</si>
  <si>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</si>
  <si>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</si>
  <si>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</si>
  <si>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</si>
  <si>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</si>
  <si>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</si>
  <si>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</si>
  <si>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</si>
  <si>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</si>
  <si>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</si>
  <si>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</si>
  <si>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</si>
  <si>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</si>
  <si>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</si>
  <si>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</si>
  <si>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</si>
  <si>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</si>
  <si>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</si>
  <si>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</si>
  <si>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</si>
  <si>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</si>
  <si>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</si>
  <si>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</si>
  <si>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</si>
  <si>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</si>
  <si>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</si>
  <si>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</si>
  <si>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</si>
  <si>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</si>
  <si>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</si>
  <si>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</si>
  <si>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</si>
  <si>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</si>
  <si>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</si>
  <si>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</si>
  <si>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</si>
  <si>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</si>
  <si>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</si>
  <si>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</si>
  <si>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</si>
  <si>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</si>
  <si>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</si>
  <si>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</si>
  <si>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</si>
  <si>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</si>
  <si>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</si>
  <si>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</si>
  <si>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</si>
  <si>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</si>
  <si>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</si>
  <si>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</si>
  <si>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</si>
  <si>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</si>
  <si>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</si>
  <si>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</si>
  <si>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</si>
  <si>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</si>
  <si>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</si>
  <si>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</si>
  <si>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</si>
  <si>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</si>
  <si>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</si>
  <si>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</si>
  <si>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</si>
  <si>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</si>
  <si>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</si>
  <si>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</si>
  <si>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</si>
  <si>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</si>
  <si>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</si>
  <si>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</si>
  <si>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</si>
  <si>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</si>
  <si>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</si>
  <si>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</si>
  <si>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</si>
  <si>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</si>
  <si>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</si>
  <si>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</si>
  <si>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</si>
  <si>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</si>
  <si>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</si>
  <si>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</si>
  <si>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</si>
  <si>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</si>
  <si>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</si>
  <si>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</si>
  <si>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</si>
  <si>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</si>
  <si>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</si>
  <si>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</si>
  <si>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</si>
  <si>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</si>
  <si>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</si>
  <si>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</si>
  <si>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</si>
  <si>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</si>
  <si>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</si>
  <si>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</si>
  <si>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</si>
  <si>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</si>
  <si>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</si>
  <si>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</si>
  <si>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</si>
  <si>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</si>
  <si>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</si>
  <si>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</si>
  <si>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</si>
  <si>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</si>
  <si>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</si>
  <si>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</si>
  <si>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</si>
  <si>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</si>
  <si>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</si>
  <si>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</si>
  <si>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</si>
  <si>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</si>
  <si>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</si>
  <si>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</si>
  <si>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</si>
  <si>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</si>
  <si>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</si>
  <si>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</si>
  <si>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</si>
  <si>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</si>
  <si>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</si>
  <si>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</si>
  <si>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</si>
  <si>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</si>
  <si>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</si>
  <si>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</si>
  <si>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</si>
  <si>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</si>
  <si>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</si>
  <si>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</si>
  <si>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</si>
  <si>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</si>
  <si>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</si>
  <si>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</si>
  <si>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</si>
  <si>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</si>
  <si>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</si>
  <si>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</si>
  <si>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</si>
  <si>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</si>
  <si>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</si>
  <si>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</si>
  <si>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</si>
  <si>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</si>
  <si>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</si>
  <si>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</si>
  <si>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</si>
  <si>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</si>
  <si>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</si>
  <si>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</si>
  <si>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</si>
  <si>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</si>
  <si>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</si>
  <si>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</si>
  <si>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</si>
  <si>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</si>
  <si>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</si>
  <si>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</si>
  <si>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</si>
  <si>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</si>
  <si>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</si>
  <si>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</si>
  <si>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</si>
  <si>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</si>
  <si>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</si>
  <si>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</si>
  <si>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</si>
  <si>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</si>
  <si>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</si>
  <si>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</si>
  <si>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</si>
  <si>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</si>
  <si>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</si>
  <si>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</si>
  <si>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</si>
  <si>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</si>
  <si>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</si>
  <si>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</si>
  <si>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</si>
  <si>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</si>
  <si>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</si>
  <si>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</si>
  <si>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</si>
  <si>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</si>
  <si>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</si>
  <si>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</si>
  <si>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</si>
  <si>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</si>
  <si>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</si>
  <si>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</si>
  <si>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</si>
  <si>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</si>
  <si>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</si>
  <si>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</si>
  <si>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</si>
  <si>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</si>
  <si>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</si>
  <si>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</si>
  <si>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</si>
  <si>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</si>
  <si>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</si>
  <si>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</si>
  <si>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</si>
  <si>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</si>
  <si>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</si>
  <si>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</si>
  <si>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</si>
  <si>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</si>
  <si>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</si>
  <si>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</si>
  <si>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</si>
  <si>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</si>
  <si>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</si>
  <si>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</si>
  <si>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</si>
  <si>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</si>
  <si>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</si>
  <si>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</si>
  <si>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</si>
  <si>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</si>
  <si>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</si>
  <si>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</si>
  <si>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</si>
  <si>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</si>
  <si>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</si>
  <si>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</si>
  <si>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</si>
  <si>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</si>
  <si>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</si>
  <si>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</si>
  <si>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</si>
  <si>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</si>
  <si>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</si>
  <si>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</si>
  <si>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</si>
  <si>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</si>
  <si>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</si>
  <si>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</si>
  <si>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</si>
  <si>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</si>
  <si>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</si>
  <si>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</si>
  <si>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</si>
  <si>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</si>
  <si>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</si>
  <si>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</si>
  <si>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</si>
  <si>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</si>
  <si>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</si>
  <si>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</si>
  <si>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</si>
  <si>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</si>
  <si>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</si>
  <si>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</si>
  <si>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</si>
  <si>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</si>
  <si>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</si>
  <si>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</si>
  <si>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</si>
  <si>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</si>
  <si>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</si>
  <si>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</si>
  <si>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</si>
  <si>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</si>
  <si>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</si>
  <si>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</si>
  <si>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</si>
  <si>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</si>
  <si>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</si>
  <si>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</si>
  <si>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</si>
  <si>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</si>
  <si>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</si>
  <si>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</si>
  <si>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</si>
  <si>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</si>
  <si>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</si>
  <si>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</si>
  <si>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</si>
  <si>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</si>
  <si>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</si>
  <si>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</si>
  <si>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</si>
  <si>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</si>
  <si>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</si>
  <si>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</si>
  <si>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</si>
  <si>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</si>
  <si>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</si>
  <si>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</si>
  <si>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</si>
  <si>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</si>
  <si>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</si>
  <si>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</si>
  <si>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</si>
  <si>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</si>
  <si>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</si>
  <si>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</si>
  <si>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</si>
  <si>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</si>
  <si>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</si>
  <si>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</si>
  <si>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</si>
  <si>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</si>
  <si>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</si>
  <si>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</si>
  <si>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</si>
  <si>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</si>
  <si>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</si>
  <si>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</si>
  <si>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</si>
  <si>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</si>
  <si>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</si>
  <si>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</si>
  <si>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</si>
  <si>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</si>
  <si>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</si>
  <si>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</si>
  <si>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</si>
  <si>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</si>
  <si>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</si>
  <si>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</si>
  <si>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</si>
  <si>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</si>
  <si>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</si>
  <si>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</si>
  <si>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</si>
  <si>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</si>
  <si>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</si>
  <si>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</si>
  <si>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</si>
  <si>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</si>
  <si>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</si>
  <si>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</si>
  <si>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</si>
  <si>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</si>
  <si>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</si>
  <si>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</si>
  <si>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</si>
  <si>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</si>
  <si>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</si>
  <si>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</si>
  <si>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</si>
  <si>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</si>
  <si>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</si>
  <si>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</si>
  <si>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</si>
  <si>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</si>
  <si>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</si>
  <si>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</si>
  <si>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</si>
  <si>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</si>
  <si>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</si>
  <si>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</si>
  <si>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</si>
  <si>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</si>
  <si>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</si>
  <si>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</si>
  <si>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</si>
  <si>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</si>
  <si>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</si>
  <si>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</si>
  <si>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</si>
  <si>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</si>
  <si>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</si>
  <si>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</si>
  <si>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</si>
  <si>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</si>
  <si>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</si>
  <si>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</si>
  <si>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</si>
  <si>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</si>
  <si>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</si>
  <si>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</si>
  <si>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</si>
  <si>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</si>
  <si>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</si>
  <si>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</si>
  <si>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</si>
  <si>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</si>
  <si>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</si>
  <si>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</si>
  <si>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</si>
  <si>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</si>
  <si>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</si>
  <si>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</si>
  <si>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</si>
  <si>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</si>
  <si>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</si>
  <si>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</si>
  <si>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</si>
  <si>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</si>
  <si>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</si>
  <si>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</si>
  <si>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</si>
  <si>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</si>
  <si>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</si>
  <si>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</si>
  <si>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</si>
  <si>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</si>
  <si>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</si>
  <si>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</si>
  <si>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</si>
  <si>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</si>
  <si>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</si>
  <si>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</si>
  <si>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</si>
  <si>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</si>
  <si>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</si>
  <si>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</si>
  <si>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</si>
  <si>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</si>
  <si>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</si>
  <si>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</si>
  <si>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</si>
  <si>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</si>
  <si>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</si>
  <si>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</si>
  <si>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</si>
  <si>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</si>
  <si>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</si>
  <si>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</si>
  <si>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</si>
  <si>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</si>
  <si>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</si>
  <si>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</si>
  <si>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</si>
  <si>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</si>
  <si>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</si>
  <si>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</si>
  <si>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</si>
  <si>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</si>
  <si>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</si>
  <si>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</si>
  <si>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</si>
  <si>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</si>
  <si>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</si>
  <si>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</si>
  <si>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</si>
  <si>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</si>
  <si>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</si>
  <si>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</si>
  <si>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</si>
  <si>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</si>
  <si>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</si>
  <si>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</si>
  <si>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</si>
  <si>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</si>
  <si>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</si>
  <si>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</si>
  <si>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</si>
  <si>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</si>
  <si>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</si>
  <si>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</si>
  <si>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</si>
  <si>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</si>
  <si>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</si>
  <si>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</si>
  <si>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</si>
  <si>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</si>
  <si>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</si>
  <si>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</si>
  <si>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</si>
  <si>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</si>
  <si>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</si>
  <si>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</si>
  <si>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</si>
  <si>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</si>
  <si>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</si>
  <si>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</si>
  <si>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</si>
  <si>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</si>
  <si>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</si>
  <si>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</si>
  <si>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</si>
  <si>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</si>
  <si>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</si>
  <si>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</si>
  <si>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</si>
  <si>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</si>
  <si>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</si>
  <si>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</si>
  <si>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</si>
  <si>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</si>
  <si>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</si>
  <si>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</si>
  <si>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</si>
  <si>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</si>
  <si>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</si>
  <si>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</si>
  <si>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</si>
  <si>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</si>
  <si>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</si>
  <si>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</si>
  <si>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</si>
  <si>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</si>
  <si>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</si>
  <si>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</si>
  <si>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</si>
  <si>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</si>
  <si>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</si>
  <si>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</si>
  <si>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</si>
  <si>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</si>
  <si>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</si>
  <si>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</si>
  <si>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</si>
  <si>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</si>
  <si>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</si>
  <si>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</si>
  <si>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</si>
  <si>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</si>
  <si>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</si>
  <si>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</si>
  <si>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</si>
  <si>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</si>
  <si>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</si>
  <si>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</si>
  <si>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</si>
  <si>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</si>
  <si>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</si>
  <si>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</si>
  <si>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</si>
  <si>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</si>
  <si>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</si>
  <si>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</si>
  <si>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</si>
  <si>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</si>
  <si>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</si>
  <si>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</si>
  <si>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</si>
  <si>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</si>
  <si>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</si>
  <si>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</si>
  <si>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</si>
  <si>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</si>
  <si>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</si>
  <si>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</si>
  <si>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</si>
  <si>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</si>
  <si>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</si>
  <si>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</si>
  <si>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</si>
  <si>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</si>
  <si>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</si>
  <si>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</si>
  <si>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</si>
  <si>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</si>
  <si>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</si>
  <si>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</si>
  <si>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</si>
  <si>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</si>
  <si>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</si>
  <si>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</si>
  <si>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</si>
  <si>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</si>
  <si>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</si>
  <si>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</si>
  <si>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</si>
  <si>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</si>
  <si>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</si>
  <si>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</si>
  <si>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</si>
  <si>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</si>
  <si>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</si>
  <si>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</si>
  <si>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</si>
  <si>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</si>
  <si>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</si>
  <si>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</si>
  <si>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</si>
  <si>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</si>
  <si>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</si>
  <si>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</si>
  <si>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</si>
  <si>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</si>
  <si>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</si>
  <si>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</si>
  <si>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</si>
  <si>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</si>
  <si>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</si>
  <si>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</si>
  <si>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</si>
  <si>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</si>
  <si>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</si>
  <si>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</si>
  <si>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</si>
  <si>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</si>
  <si>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</si>
  <si>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</si>
  <si>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</si>
  <si>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</si>
  <si>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</si>
  <si>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</si>
  <si>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</si>
  <si>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</si>
  <si>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</si>
  <si>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</si>
  <si>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</si>
  <si>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</si>
  <si>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</si>
  <si>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</si>
  <si>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</si>
  <si>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</si>
  <si>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</si>
  <si>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</si>
  <si>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</si>
  <si>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</si>
  <si>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</si>
  <si>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</si>
  <si>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</si>
  <si>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</si>
  <si>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</si>
  <si>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</si>
  <si>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</si>
  <si>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</si>
  <si>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</si>
  <si>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</si>
  <si>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</si>
  <si>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</si>
  <si>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</si>
  <si>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</si>
  <si>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</si>
  <si>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</si>
  <si>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</si>
  <si>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</si>
  <si>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</si>
  <si>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</si>
  <si>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</si>
  <si>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</si>
  <si>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</si>
  <si>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</si>
  <si>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</si>
  <si>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</si>
  <si>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</si>
  <si>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</si>
  <si>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</si>
  <si>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</si>
  <si>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</si>
  <si>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</si>
  <si>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</si>
  <si>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</si>
  <si>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</si>
  <si>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</si>
  <si>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</si>
  <si>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</si>
  <si>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</si>
  <si>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</si>
  <si>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</si>
  <si>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</si>
  <si>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</si>
  <si>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</si>
  <si>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</si>
  <si>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</si>
  <si>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</si>
  <si>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</si>
  <si>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</si>
  <si>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</si>
  <si>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</si>
  <si>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</si>
  <si>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</si>
  <si>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</si>
  <si>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</si>
  <si>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</si>
  <si>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</si>
  <si>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</si>
  <si>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</si>
  <si>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</si>
  <si>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</si>
  <si>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</si>
  <si>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</si>
  <si>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</si>
  <si>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</si>
  <si>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</si>
  <si>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</si>
  <si>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</si>
  <si>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</si>
  <si>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</si>
  <si>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</si>
  <si>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</si>
  <si>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</si>
  <si>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</si>
  <si>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</si>
  <si>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</si>
  <si>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</si>
  <si>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</si>
  <si>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</si>
  <si>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</si>
  <si>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</si>
  <si>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</si>
  <si>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</si>
  <si>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</si>
  <si>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</si>
  <si>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</si>
  <si>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</si>
  <si>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</si>
  <si>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</si>
  <si>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</si>
  <si>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</si>
  <si>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</si>
  <si>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</si>
  <si>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</si>
  <si>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</si>
  <si>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</si>
  <si>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</si>
  <si>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</si>
  <si>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</si>
  <si>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</si>
  <si>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</si>
  <si>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</si>
  <si>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</si>
  <si>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</si>
  <si>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</si>
  <si>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</si>
  <si>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</si>
  <si>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</si>
  <si>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</si>
  <si>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</si>
  <si>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</si>
  <si>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</si>
  <si>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</si>
  <si>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</si>
  <si>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</si>
  <si>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</si>
  <si>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</si>
  <si>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</si>
  <si>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</si>
  <si>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</si>
  <si>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</si>
  <si>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</si>
  <si>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</si>
  <si>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</si>
  <si>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</si>
  <si>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</si>
  <si>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</si>
  <si>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</si>
  <si>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</si>
  <si>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</si>
  <si>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</si>
  <si>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</si>
  <si>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</si>
  <si>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</si>
  <si>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</si>
  <si>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</si>
  <si>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</si>
  <si>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</si>
  <si>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</si>
  <si>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</si>
  <si>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</si>
  <si>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</si>
  <si>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</si>
  <si>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</si>
  <si>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</si>
  <si>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</si>
  <si>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</si>
  <si>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</si>
  <si>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</si>
  <si>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</si>
  <si>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</si>
  <si>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</si>
  <si>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</si>
  <si>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</si>
  <si>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</si>
  <si>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</si>
  <si>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</si>
  <si>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</si>
  <si>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</si>
  <si>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</si>
  <si>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</si>
  <si>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</si>
  <si>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</si>
  <si>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</si>
  <si>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</si>
  <si>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</si>
  <si>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</si>
  <si>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</si>
  <si>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</si>
  <si>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</si>
  <si>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</si>
  <si>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</si>
  <si>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</si>
  <si>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</si>
  <si>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</si>
  <si>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</si>
  <si>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</si>
  <si>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</si>
  <si>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</si>
  <si>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</si>
  <si>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</si>
  <si>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</si>
  <si>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</si>
  <si>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</si>
  <si>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</si>
  <si>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</si>
  <si>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</si>
  <si>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</si>
  <si>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</si>
  <si>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</si>
  <si>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</si>
  <si>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</si>
  <si>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</si>
  <si>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</si>
  <si>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</si>
  <si>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</si>
  <si>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</si>
  <si>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</si>
  <si>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</si>
  <si>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</si>
  <si>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</si>
  <si>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</si>
  <si>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</si>
  <si>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</si>
  <si>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</si>
  <si>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</si>
  <si>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</si>
  <si>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</si>
  <si>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</si>
  <si>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</si>
  <si>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</si>
  <si>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</si>
  <si>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</si>
  <si>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</si>
  <si>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</si>
  <si>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</si>
  <si>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</si>
  <si>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</si>
  <si>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</si>
  <si>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</si>
  <si>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</si>
  <si>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</si>
  <si>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</si>
  <si>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</si>
  <si>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</si>
  <si>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</si>
  <si>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</si>
  <si>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</si>
  <si>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</si>
  <si>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</si>
  <si>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</si>
  <si>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</si>
  <si>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</si>
  <si>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</si>
  <si>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</si>
  <si>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</si>
  <si>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</si>
  <si>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</si>
  <si>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</si>
  <si>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</si>
  <si>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</si>
  <si>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</si>
  <si>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</si>
  <si>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</si>
  <si>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</si>
  <si>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</si>
  <si>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</si>
  <si>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</si>
  <si>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</si>
  <si>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</si>
  <si>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</si>
  <si>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</si>
  <si>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</si>
  <si>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</si>
  <si>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</si>
  <si>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</si>
  <si>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</si>
  <si>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</si>
  <si>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</si>
  <si>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</si>
  <si>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</si>
  <si>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</si>
  <si>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</si>
  <si>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</si>
  <si>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</si>
  <si>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</si>
  <si>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</si>
  <si>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</si>
  <si>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</si>
  <si>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</si>
  <si>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</si>
  <si>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</si>
  <si>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</si>
  <si>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</si>
  <si>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</si>
  <si>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</si>
  <si>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</si>
  <si>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</si>
  <si>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</si>
  <si>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</si>
  <si>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</si>
  <si>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</si>
  <si>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</si>
  <si>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</si>
  <si>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</si>
  <si>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</si>
  <si>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</si>
  <si>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</si>
  <si>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</si>
  <si>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</si>
  <si>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</si>
  <si>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</si>
  <si>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</si>
  <si>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</si>
  <si>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</si>
  <si>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</si>
  <si>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</si>
  <si>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</si>
  <si>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</si>
  <si>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</si>
  <si>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</si>
  <si>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</si>
  <si>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</si>
  <si>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</si>
  <si>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</si>
  <si>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</si>
  <si>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</si>
  <si>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</si>
  <si>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</si>
  <si>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</si>
  <si>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</si>
  <si>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</si>
  <si>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</si>
  <si>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</si>
  <si>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</si>
  <si>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</si>
  <si>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</si>
  <si>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</si>
  <si>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</si>
  <si>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</si>
  <si>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</si>
  <si>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</si>
  <si>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</si>
  <si>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</si>
  <si>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</si>
  <si>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</si>
  <si>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</si>
  <si>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</si>
  <si>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</si>
  <si>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</si>
  <si>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</si>
  <si>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</si>
  <si>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</si>
  <si>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</si>
  <si>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</si>
  <si>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</si>
  <si>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</si>
  <si>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</si>
  <si>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</si>
  <si>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</si>
  <si>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</si>
  <si>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</si>
  <si>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</si>
  <si>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</si>
  <si>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</si>
  <si>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</si>
  <si>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</si>
  <si>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</si>
  <si>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</si>
  <si>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</si>
  <si>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</si>
  <si>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</si>
  <si>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</si>
  <si>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</si>
  <si>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</si>
  <si>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</si>
  <si>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</si>
  <si>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</si>
  <si>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</si>
  <si>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</si>
  <si>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</si>
  <si>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</si>
  <si>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</si>
  <si>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</si>
  <si>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</si>
  <si>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</si>
  <si>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</si>
  <si>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</si>
  <si>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</si>
  <si>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</si>
  <si>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</si>
  <si>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</si>
  <si>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</si>
  <si>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</si>
  <si>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</si>
  <si>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</si>
  <si>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</si>
  <si>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</si>
  <si>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</si>
  <si>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</si>
  <si>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</si>
  <si>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</si>
  <si>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</si>
  <si>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</si>
  <si>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</si>
  <si>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</si>
  <si>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</si>
  <si>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</si>
  <si>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</si>
  <si>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</si>
  <si>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</si>
  <si>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</si>
  <si>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</si>
  <si>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</si>
  <si>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</si>
  <si>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</si>
  <si>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</si>
  <si>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</si>
  <si>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</si>
  <si>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</si>
  <si>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</si>
  <si>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</si>
  <si>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</si>
  <si>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</si>
  <si>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</si>
  <si>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</si>
  <si>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</si>
  <si>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</si>
  <si>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</si>
  <si>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</si>
  <si>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</si>
  <si>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</si>
  <si>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</si>
  <si>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</si>
  <si>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</si>
  <si>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</si>
  <si>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</si>
  <si>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</si>
  <si>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</si>
  <si>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</si>
  <si>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</si>
  <si>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</si>
  <si>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</si>
  <si>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</si>
  <si>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</si>
  <si>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</si>
  <si>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</si>
  <si>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</si>
  <si>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</si>
  <si>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</si>
  <si>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</si>
  <si>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</si>
  <si>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</si>
  <si>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</si>
  <si>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</si>
  <si>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</si>
  <si>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</si>
  <si>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</si>
  <si>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</si>
  <si>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</si>
  <si>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</si>
  <si>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</si>
  <si>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</si>
  <si>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</si>
  <si>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</si>
  <si>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</si>
  <si>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</si>
  <si>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</si>
  <si>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</si>
  <si>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</si>
  <si>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</si>
  <si>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</si>
  <si>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</si>
  <si>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</si>
  <si>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</si>
  <si>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</si>
  <si>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</si>
  <si>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</si>
  <si>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</si>
  <si>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</si>
  <si>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</si>
  <si>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</si>
  <si>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</si>
  <si>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</si>
  <si>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</si>
  <si>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</si>
  <si>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</si>
  <si>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</si>
  <si>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</si>
  <si>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</si>
  <si>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</si>
  <si>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</si>
  <si>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</si>
  <si>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</si>
  <si>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</si>
  <si>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</si>
  <si>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</si>
  <si>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</si>
  <si>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</si>
  <si>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</si>
  <si>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</si>
  <si>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</si>
  <si>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</si>
  <si>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</si>
  <si>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</si>
  <si>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</si>
  <si>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</si>
  <si>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</si>
  <si>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</si>
  <si>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</si>
  <si>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</si>
  <si>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</si>
  <si>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</si>
  <si>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</si>
  <si>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</si>
  <si>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</si>
  <si>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</si>
  <si>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</si>
  <si>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</si>
  <si>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</si>
  <si>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</si>
  <si>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</si>
  <si>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</si>
  <si>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</si>
  <si>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</si>
  <si>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</si>
  <si>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</si>
  <si>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</si>
  <si>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</si>
  <si>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</si>
  <si>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</si>
  <si>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</si>
  <si>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</si>
  <si>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</si>
  <si>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</si>
  <si>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</si>
  <si>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</si>
  <si>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</si>
  <si>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</si>
  <si>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</si>
  <si>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</si>
  <si>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</si>
  <si>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</si>
  <si>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</si>
  <si>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</si>
  <si>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</si>
  <si>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</si>
  <si>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</si>
  <si>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</si>
  <si>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</si>
  <si>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</si>
  <si>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</si>
  <si>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</si>
  <si>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</si>
  <si>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</si>
  <si>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</si>
  <si>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</si>
  <si>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</si>
  <si>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</si>
  <si>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</si>
  <si>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</si>
  <si>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</si>
  <si>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</si>
  <si>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</si>
  <si>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</si>
  <si>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</si>
  <si>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</si>
  <si>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</si>
  <si>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</si>
  <si>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</si>
  <si>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</si>
  <si>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</si>
  <si>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</si>
  <si>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</si>
  <si>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</si>
  <si>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</si>
  <si>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</si>
  <si>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</si>
  <si>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</si>
  <si>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</si>
  <si>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</si>
  <si>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</si>
  <si>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</si>
  <si>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</si>
  <si>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</si>
  <si>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</si>
  <si>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</si>
  <si>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</si>
  <si>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</si>
  <si>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</si>
  <si>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</si>
  <si>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</si>
  <si>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</si>
  <si>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</si>
  <si>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</si>
  <si>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</si>
  <si>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</si>
  <si>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</si>
  <si>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</si>
  <si>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</si>
  <si>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</si>
  <si>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</si>
  <si>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</si>
  <si>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</si>
  <si>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</si>
  <si>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</si>
  <si>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</si>
  <si>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</si>
  <si>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</si>
  <si>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</si>
  <si>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</si>
  <si>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</si>
  <si>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</si>
  <si>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</si>
  <si>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</si>
  <si>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</si>
  <si>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</si>
  <si>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</si>
  <si>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</si>
  <si>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</si>
  <si>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</si>
  <si>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</si>
  <si>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</si>
  <si>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</si>
  <si>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</si>
  <si>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</si>
  <si>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</si>
  <si>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</si>
  <si>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</si>
  <si>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</si>
  <si>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</si>
  <si>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</si>
  <si>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</si>
  <si>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</si>
  <si>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</si>
  <si>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</si>
  <si>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</si>
  <si>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</si>
  <si>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</si>
  <si>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</si>
  <si>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</si>
  <si>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</si>
  <si>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</si>
  <si>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</si>
  <si>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</si>
  <si>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</si>
  <si>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</si>
  <si>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</si>
  <si>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</si>
  <si>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</si>
  <si>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</si>
  <si>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</si>
  <si>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</si>
  <si>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</si>
  <si>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</si>
  <si>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</si>
  <si>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</si>
  <si>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</si>
  <si>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</si>
  <si>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</si>
  <si>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</si>
  <si>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</si>
  <si>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</si>
  <si>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</si>
  <si>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</si>
  <si>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</si>
  <si>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</si>
  <si>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</si>
  <si>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</si>
  <si>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</si>
  <si>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</si>
  <si>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</si>
  <si>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</si>
  <si>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</si>
  <si>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</si>
  <si>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</si>
  <si>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</si>
  <si>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</si>
  <si>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</si>
  <si>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</si>
  <si>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</si>
  <si>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</si>
  <si>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</si>
  <si>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</si>
  <si>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</si>
  <si>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</si>
  <si>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</si>
  <si>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</si>
  <si>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</si>
  <si>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</si>
  <si>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</si>
  <si>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</si>
  <si>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</si>
  <si>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</si>
  <si>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</si>
  <si>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</si>
  <si>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</si>
  <si>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</si>
  <si>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</si>
  <si>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</si>
  <si>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</si>
  <si>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</si>
  <si>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</si>
  <si>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</si>
  <si>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</si>
  <si>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</si>
  <si>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</si>
  <si>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</si>
  <si>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</si>
  <si>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</si>
  <si>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</si>
  <si>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</si>
  <si>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</si>
  <si>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</si>
  <si>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</si>
  <si>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</si>
  <si>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</si>
  <si>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</si>
  <si>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</si>
  <si>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</si>
  <si>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</si>
  <si>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</si>
  <si>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</si>
  <si>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</si>
  <si>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</si>
  <si>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</si>
  <si>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</si>
  <si>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</si>
  <si>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</si>
  <si>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</si>
  <si>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</si>
  <si>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</si>
  <si>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</si>
  <si>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</si>
  <si>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</si>
  <si>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</si>
  <si>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</si>
  <si>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</si>
  <si>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</si>
  <si>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</si>
  <si>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</si>
  <si>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</si>
  <si>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</si>
  <si>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</si>
  <si>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</si>
  <si>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</si>
  <si>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</si>
  <si>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</si>
  <si>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</si>
  <si>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</si>
  <si>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</si>
  <si>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</si>
  <si>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</si>
  <si>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</si>
  <si>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</si>
  <si>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</si>
  <si>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</si>
  <si>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</si>
  <si>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</si>
  <si>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</si>
  <si>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</si>
  <si>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</si>
  <si>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</si>
  <si>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</si>
  <si>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</si>
  <si>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</si>
  <si>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</si>
  <si>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</si>
  <si>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</si>
  <si>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</si>
  <si>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</si>
  <si>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</si>
  <si>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</si>
  <si>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</si>
  <si>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</si>
  <si>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</si>
  <si>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</si>
  <si>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</si>
  <si>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</si>
  <si>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</si>
  <si>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</si>
  <si>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</si>
  <si>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</si>
  <si>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</si>
  <si>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</si>
  <si>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</si>
  <si>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</si>
  <si>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</si>
  <si>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</si>
  <si>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</si>
  <si>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</si>
  <si>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</si>
  <si>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</si>
  <si>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</si>
  <si>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</si>
  <si>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</si>
  <si>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</si>
  <si>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</si>
  <si>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</si>
  <si>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</si>
  <si>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</si>
  <si>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</si>
  <si>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</si>
  <si>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</si>
  <si>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</si>
  <si>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</si>
  <si>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</si>
  <si>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</si>
  <si>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</si>
  <si>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</si>
  <si>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</si>
  <si>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</si>
  <si>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</si>
  <si>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</si>
  <si>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</si>
  <si>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</si>
  <si>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</si>
  <si>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</si>
  <si>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</si>
  <si>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</si>
  <si>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</si>
  <si>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</si>
  <si>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</si>
  <si>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</si>
  <si>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</si>
  <si>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</si>
  <si>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</si>
  <si>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</si>
  <si>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</si>
  <si>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</si>
  <si>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</si>
  <si>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</si>
  <si>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</si>
  <si>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</si>
  <si>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</si>
  <si>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</si>
  <si>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</si>
  <si>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</si>
  <si>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</si>
  <si>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</si>
  <si>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</si>
  <si>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</si>
  <si>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</si>
  <si>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</si>
  <si>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</si>
  <si>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</si>
  <si>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</si>
  <si>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</si>
  <si>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</si>
  <si>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</si>
  <si>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</si>
  <si>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</si>
  <si>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</si>
  <si>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</si>
  <si>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</si>
  <si>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</si>
  <si>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</si>
  <si>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</si>
  <si>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</si>
  <si>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</si>
  <si>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</si>
  <si>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</si>
  <si>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</si>
  <si>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</si>
  <si>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</si>
  <si>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</si>
  <si>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</si>
  <si>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</si>
  <si>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</si>
  <si>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</si>
  <si>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</si>
  <si>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</si>
  <si>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</si>
  <si>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</si>
  <si>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</si>
  <si>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</si>
  <si>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</si>
  <si>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</si>
  <si>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</si>
  <si>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</si>
  <si>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</si>
  <si>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</si>
  <si>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</si>
  <si>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</si>
  <si>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</si>
  <si>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</si>
  <si>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</si>
  <si>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</si>
  <si>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</si>
  <si>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</si>
  <si>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</si>
  <si>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</si>
  <si>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</si>
  <si>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</si>
  <si>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</si>
  <si>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</si>
  <si>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</si>
  <si>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</si>
  <si>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</si>
  <si>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</si>
  <si>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</si>
  <si>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</si>
  <si>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</si>
  <si>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</si>
  <si>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</si>
  <si>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</si>
  <si>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</si>
  <si>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</si>
  <si>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</si>
  <si>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</si>
  <si>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</si>
  <si>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</si>
  <si>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</si>
  <si>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</si>
  <si>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</si>
  <si>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</si>
  <si>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</si>
  <si>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</si>
  <si>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</si>
  <si>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</si>
  <si>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</si>
  <si>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</si>
  <si>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</si>
  <si>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</si>
  <si>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</si>
  <si>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</si>
  <si>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</si>
  <si>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</si>
  <si>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</si>
  <si>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</si>
  <si>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</si>
  <si>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</si>
  <si>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</si>
  <si>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</si>
  <si>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</si>
  <si>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</si>
  <si>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</si>
  <si>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</si>
  <si>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</si>
  <si>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</si>
  <si>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</si>
  <si>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</si>
  <si>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</si>
  <si>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</si>
  <si>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</si>
  <si>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</si>
  <si>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</si>
  <si>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</si>
  <si>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</si>
  <si>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</si>
  <si>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</si>
  <si>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</si>
  <si>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</si>
  <si>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</si>
  <si>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</si>
  <si>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</si>
  <si>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</si>
  <si>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</si>
  <si>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</si>
  <si>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</si>
  <si>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</si>
  <si>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</si>
  <si>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</si>
  <si>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</si>
  <si>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</si>
  <si>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</si>
  <si>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</si>
  <si>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</si>
  <si>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</si>
  <si>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</si>
  <si>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</si>
  <si>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</si>
  <si>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</si>
  <si>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</si>
  <si>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</si>
  <si>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</si>
  <si>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</si>
  <si>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</si>
  <si>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</si>
  <si>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</si>
  <si>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</si>
  <si>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</si>
  <si>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</si>
  <si>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</si>
  <si>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</si>
  <si>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</si>
  <si>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</si>
  <si>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</si>
  <si>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</si>
  <si>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</si>
  <si>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</si>
  <si>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</si>
  <si>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</si>
  <si>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</si>
  <si>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</si>
  <si>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</si>
  <si>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</si>
  <si>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</si>
  <si>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</si>
  <si>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</si>
  <si>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</si>
  <si>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</si>
  <si>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</si>
  <si>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</si>
  <si>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</si>
  <si>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</si>
  <si>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</si>
  <si>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</si>
  <si>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</si>
  <si>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</si>
  <si>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</si>
  <si>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</si>
  <si>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</si>
  <si>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</si>
  <si>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</si>
  <si>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</si>
  <si>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</si>
  <si>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</si>
  <si>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</si>
  <si>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</si>
  <si>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</si>
  <si>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</si>
  <si>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</si>
  <si>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</si>
  <si>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</si>
  <si>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</si>
  <si>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</si>
  <si>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</si>
  <si>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</si>
  <si>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</si>
  <si>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</si>
  <si>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</si>
  <si>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</si>
  <si>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</si>
  <si>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</si>
  <si>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</si>
  <si>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</si>
  <si>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</si>
  <si>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</si>
  <si>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</si>
  <si>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</si>
  <si>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</si>
  <si>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</si>
  <si>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</si>
  <si>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</si>
  <si>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</si>
  <si>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</si>
  <si>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</si>
  <si>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</si>
  <si>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</si>
  <si>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</si>
  <si>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</si>
  <si>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</si>
  <si>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</si>
  <si>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</si>
  <si>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</si>
  <si>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</si>
  <si>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</si>
  <si>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</si>
  <si>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</si>
  <si>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</si>
  <si>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</si>
  <si>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</si>
  <si>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</si>
  <si>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</si>
  <si>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</si>
  <si>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</si>
  <si>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</si>
  <si>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</si>
  <si>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</si>
  <si>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</si>
  <si>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</si>
  <si>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</si>
  <si>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</si>
  <si>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</si>
  <si>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</si>
  <si>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</si>
  <si>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</si>
  <si>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</si>
  <si>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</si>
  <si>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</si>
  <si>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</si>
  <si>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</si>
  <si>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</si>
  <si>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</si>
  <si>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</si>
  <si>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</si>
  <si>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</si>
  <si>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</si>
  <si>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</si>
  <si>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</si>
  <si>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</si>
  <si>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</si>
  <si>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</si>
  <si>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</si>
  <si>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</si>
  <si>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</si>
  <si>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</si>
  <si>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</si>
  <si>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</si>
  <si>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</si>
  <si>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</si>
  <si>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</si>
  <si>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</si>
  <si>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</si>
  <si>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</si>
  <si>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</si>
  <si>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</si>
  <si>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</si>
  <si>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</si>
  <si>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</si>
  <si>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</si>
  <si>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</si>
  <si>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</si>
  <si>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</si>
  <si>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</si>
  <si>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</si>
  <si>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</si>
  <si>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</si>
  <si>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</si>
  <si>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</si>
  <si>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</si>
  <si>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</si>
  <si>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</si>
  <si>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</si>
  <si>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</si>
  <si>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</si>
  <si>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</si>
  <si>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</si>
  <si>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</si>
  <si>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</si>
  <si>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</si>
  <si>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</si>
  <si>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</si>
  <si>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</si>
  <si>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</si>
  <si>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</si>
  <si>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</si>
  <si>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</si>
  <si>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</si>
  <si>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</si>
  <si>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</si>
  <si>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</si>
  <si>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</si>
  <si>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</si>
  <si>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</si>
  <si>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</si>
  <si>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</si>
  <si>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</si>
  <si>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</si>
  <si>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</si>
  <si>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</si>
  <si>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</si>
  <si>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</si>
  <si>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</si>
  <si>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</si>
  <si>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</si>
  <si>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</si>
  <si>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</si>
  <si>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</si>
  <si>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</si>
  <si>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</si>
  <si>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</si>
  <si>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</si>
  <si>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</si>
  <si>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</si>
  <si>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</si>
  <si>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</si>
  <si>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</si>
  <si>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</si>
  <si>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</si>
  <si>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</si>
  <si>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</si>
  <si>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</si>
  <si>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</si>
  <si>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</si>
  <si>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</si>
  <si>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</si>
  <si>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</si>
  <si>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</si>
  <si>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</si>
  <si>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</si>
  <si>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</si>
  <si>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</si>
  <si>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</si>
  <si>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</si>
  <si>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</si>
  <si>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</si>
  <si>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</si>
  <si>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</si>
  <si>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</si>
  <si>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</si>
  <si>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</si>
  <si>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</si>
  <si>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</si>
  <si>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</si>
  <si>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</si>
  <si>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</si>
  <si>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</si>
  <si>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</si>
  <si>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</si>
  <si>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</si>
  <si>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</si>
  <si>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</si>
  <si>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</si>
  <si>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</si>
  <si>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</si>
  <si>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</si>
  <si>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</si>
  <si>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</si>
  <si>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</si>
  <si>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</si>
  <si>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</si>
  <si>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</si>
  <si>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</si>
  <si>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</si>
  <si>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</si>
  <si>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</si>
  <si>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</si>
  <si>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</si>
  <si>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</si>
  <si>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</si>
  <si>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</si>
  <si>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</si>
  <si>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</si>
  <si>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</si>
  <si>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</si>
  <si>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</si>
  <si>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</si>
  <si>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</si>
  <si>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</si>
  <si>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</si>
  <si>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</si>
  <si>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</si>
  <si>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</si>
  <si>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</si>
  <si>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</si>
  <si>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</si>
  <si>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</si>
  <si>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</si>
  <si>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</si>
  <si>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</si>
  <si>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</si>
  <si>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</si>
  <si>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</si>
  <si>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</si>
  <si>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</si>
  <si>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</si>
  <si>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</si>
  <si>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</si>
  <si>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</si>
  <si>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</si>
  <si>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</si>
  <si>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</si>
  <si>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</si>
  <si>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</si>
  <si>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</si>
  <si>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</si>
  <si>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</si>
  <si>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</si>
  <si>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</si>
  <si>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</si>
  <si>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</si>
  <si>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</si>
  <si>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</si>
  <si>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</si>
  <si>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</si>
  <si>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</si>
  <si>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</si>
  <si>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</si>
  <si>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</si>
  <si>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</si>
  <si>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</si>
  <si>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</si>
  <si>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</si>
  <si>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</si>
  <si>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</si>
  <si>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</si>
  <si>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</si>
  <si>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</si>
  <si>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</si>
  <si>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</si>
  <si>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</si>
  <si>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</si>
  <si>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</si>
  <si>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</si>
  <si>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</si>
  <si>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</si>
  <si>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</si>
  <si>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</si>
  <si>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</si>
  <si>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</si>
  <si>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</si>
  <si>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</si>
  <si>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</si>
  <si>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</si>
  <si>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</si>
  <si>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</si>
  <si>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</si>
  <si>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</si>
  <si>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</si>
  <si>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</si>
  <si>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</si>
  <si>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</si>
  <si>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</si>
  <si>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</si>
  <si>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</si>
  <si>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</si>
  <si>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</si>
  <si>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</si>
  <si>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</si>
  <si>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</si>
  <si>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</si>
  <si>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</si>
  <si>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</si>
  <si>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</si>
  <si>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</si>
  <si>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</si>
  <si>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</si>
  <si>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</si>
  <si>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</si>
  <si>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</si>
  <si>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</si>
  <si>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</si>
  <si>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</si>
  <si>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</si>
  <si>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</si>
  <si>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</si>
  <si>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</si>
  <si>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</si>
  <si>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</si>
  <si>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</si>
  <si>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</si>
  <si>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</si>
  <si>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</si>
  <si>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</si>
  <si>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</si>
  <si>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</si>
  <si>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</si>
  <si>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</si>
  <si>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</si>
  <si>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</si>
  <si>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</si>
  <si>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</si>
  <si>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</si>
  <si>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</si>
  <si>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</si>
  <si>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</si>
  <si>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</si>
  <si>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</si>
  <si>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</si>
  <si>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</si>
  <si>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</si>
  <si>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</si>
  <si>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</si>
  <si>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</si>
  <si>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</si>
  <si>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</si>
  <si>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</si>
  <si>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</si>
  <si>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</si>
  <si>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</si>
  <si>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</si>
  <si>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</si>
  <si>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</si>
  <si>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</si>
  <si>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</si>
  <si>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</si>
  <si>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</si>
  <si>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</si>
  <si>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</si>
  <si>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</si>
  <si>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</si>
  <si>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</si>
  <si>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</si>
  <si>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</si>
  <si>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</si>
  <si>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</si>
  <si>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</si>
  <si>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</si>
  <si>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</si>
  <si>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</si>
  <si>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</si>
  <si>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</si>
  <si>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</si>
  <si>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</si>
  <si>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</si>
  <si>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</si>
  <si>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</si>
  <si>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</si>
  <si>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</si>
  <si>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</si>
  <si>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</si>
  <si>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</si>
  <si>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</si>
  <si>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</si>
  <si>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</si>
  <si>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</si>
  <si>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</si>
  <si>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</si>
  <si>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</si>
  <si>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</si>
  <si>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</si>
  <si>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</si>
  <si>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</si>
  <si>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</si>
  <si>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</si>
  <si>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</si>
  <si>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</si>
  <si>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</si>
  <si>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</si>
  <si>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</si>
  <si>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</si>
  <si>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</si>
  <si>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</si>
  <si>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</si>
  <si>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</si>
  <si>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</si>
  <si>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</si>
  <si>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</si>
  <si>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</si>
  <si>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</si>
  <si>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</si>
  <si>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</si>
  <si>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</si>
  <si>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</si>
  <si>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</si>
  <si>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</si>
  <si>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</si>
  <si>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</si>
  <si>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</si>
  <si>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</si>
  <si>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</si>
  <si>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</si>
  <si>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</si>
  <si>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</si>
  <si>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</si>
  <si>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</si>
  <si>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</si>
  <si>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</si>
  <si>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</si>
  <si>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</si>
  <si>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</si>
  <si>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</si>
  <si>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</si>
  <si>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</si>
  <si>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</si>
  <si>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</si>
  <si>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</si>
  <si>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</si>
  <si>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</si>
  <si>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</si>
  <si>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</si>
  <si>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</si>
  <si>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</si>
  <si>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</si>
  <si>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</si>
  <si>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</si>
  <si>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</si>
  <si>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</si>
  <si>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</si>
  <si>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</si>
  <si>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</si>
  <si>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</si>
  <si>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</si>
  <si>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</si>
  <si>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</si>
  <si>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</si>
  <si>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</si>
  <si>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</si>
  <si>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</si>
  <si>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</si>
  <si>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</si>
  <si>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</si>
  <si>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</si>
  <si>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</si>
  <si>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</si>
  <si>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</si>
  <si>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</si>
  <si>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</si>
  <si>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</si>
  <si>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</si>
  <si>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</si>
  <si>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</si>
  <si>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</si>
  <si>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</si>
  <si>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</si>
  <si>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</si>
  <si>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</si>
  <si>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</si>
  <si>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</si>
  <si>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</si>
  <si>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</si>
  <si>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</si>
  <si>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</si>
  <si>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</si>
  <si>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</si>
  <si>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</si>
  <si>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</si>
  <si>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</si>
  <si>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</si>
  <si>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</si>
  <si>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</si>
  <si>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</si>
  <si>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</si>
  <si>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</si>
  <si>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</si>
  <si>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</si>
  <si>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</si>
  <si>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</si>
  <si>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</si>
  <si>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</si>
  <si>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</si>
  <si>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</si>
  <si>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</si>
  <si>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</si>
  <si>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</si>
  <si>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</si>
  <si>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</si>
  <si>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</si>
  <si>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</si>
  <si>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</si>
  <si>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</si>
  <si>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</si>
  <si>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</si>
  <si>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</si>
  <si>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</si>
  <si>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</si>
  <si>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</si>
  <si>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</si>
  <si>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</si>
  <si>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</si>
  <si>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</si>
  <si>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</si>
  <si>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</si>
  <si>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</si>
  <si>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</si>
  <si>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</si>
  <si>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</si>
  <si>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</si>
  <si>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</si>
  <si>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</si>
  <si>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</si>
  <si>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</si>
  <si>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</si>
  <si>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</si>
  <si>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</si>
  <si>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</si>
  <si>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</si>
  <si>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</si>
  <si>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</si>
  <si>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</si>
  <si>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</si>
  <si>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</si>
  <si>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</si>
  <si>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</si>
  <si>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</si>
  <si>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</si>
  <si>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</si>
  <si>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</si>
  <si>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</si>
  <si>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</si>
  <si>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</si>
  <si>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</si>
  <si>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</si>
  <si>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</si>
  <si>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</si>
  <si>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</si>
  <si>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</si>
  <si>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</si>
  <si>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</si>
  <si>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</si>
  <si>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</si>
  <si>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</si>
  <si>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</si>
  <si>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</si>
  <si>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</si>
  <si>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</si>
  <si>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</si>
  <si>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</si>
  <si>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</si>
  <si>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</si>
  <si>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</si>
  <si>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</si>
  <si>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</si>
  <si>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</si>
  <si>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</si>
  <si>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</si>
  <si>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</si>
  <si>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</si>
  <si>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</si>
  <si>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</si>
  <si>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</si>
  <si>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</si>
  <si>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</si>
  <si>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</si>
  <si>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</si>
  <si>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</si>
  <si>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</si>
  <si>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</si>
  <si>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</si>
  <si>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</si>
  <si>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</si>
  <si>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</si>
  <si>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</si>
  <si>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</si>
  <si>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</si>
  <si>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</si>
  <si>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</si>
  <si>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</si>
  <si>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</si>
  <si>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</si>
  <si>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</si>
  <si>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</si>
  <si>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</si>
  <si>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</si>
  <si>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</si>
  <si>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</si>
  <si>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</si>
  <si>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</si>
  <si>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</si>
  <si>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</si>
  <si>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</si>
  <si>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</si>
  <si>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</si>
  <si>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</si>
  <si>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</si>
  <si>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</si>
  <si>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</si>
  <si>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</si>
  <si>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</si>
  <si>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</si>
  <si>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</si>
  <si>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</si>
  <si>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</si>
  <si>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</si>
  <si>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</si>
  <si>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</si>
  <si>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</si>
  <si>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</si>
  <si>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</si>
  <si>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</si>
  <si>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</si>
  <si>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</si>
  <si>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</si>
  <si>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</si>
  <si>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</si>
  <si>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</si>
  <si>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</si>
  <si>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</si>
  <si>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</si>
  <si>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</si>
  <si>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</si>
  <si>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</si>
  <si>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</si>
  <si>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</si>
  <si>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</si>
  <si>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</si>
  <si>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</si>
  <si>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</si>
  <si>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</si>
  <si>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</si>
  <si>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</si>
  <si>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</si>
  <si>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</si>
  <si>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</si>
  <si>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</si>
  <si>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</si>
  <si>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</si>
  <si>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</si>
  <si>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</si>
  <si>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</si>
  <si>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</si>
  <si>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</si>
  <si>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</si>
  <si>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</si>
  <si>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</si>
  <si>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</si>
  <si>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</si>
  <si>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</si>
  <si>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</si>
  <si>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</si>
  <si>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</si>
  <si>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</si>
  <si>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</si>
  <si>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</si>
  <si>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</si>
  <si>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</si>
  <si>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</si>
  <si>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</si>
  <si>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</si>
  <si>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</si>
  <si>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</si>
  <si>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</si>
  <si>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</si>
  <si>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</si>
  <si>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</si>
  <si>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</si>
  <si>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</si>
  <si>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</si>
  <si>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</si>
  <si>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</si>
  <si>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</si>
  <si>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</si>
  <si>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</si>
  <si>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</si>
  <si>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</si>
  <si>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</si>
  <si>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</si>
  <si>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</si>
  <si>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</si>
  <si>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</si>
  <si>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</si>
  <si>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</si>
  <si>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</si>
  <si>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</si>
  <si>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</si>
  <si>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</si>
  <si>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</si>
  <si>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</si>
  <si>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</si>
  <si>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</si>
  <si>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</si>
  <si>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</si>
  <si>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</si>
  <si>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</si>
  <si>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</si>
  <si>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</si>
  <si>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</si>
  <si>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</si>
  <si>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</si>
  <si>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</si>
  <si>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</si>
  <si>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</si>
  <si>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</si>
  <si>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</si>
  <si>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</si>
  <si>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</si>
  <si>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</si>
  <si>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</si>
  <si>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</si>
  <si>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</si>
  <si>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</si>
  <si>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</si>
  <si>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</si>
  <si>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</si>
  <si>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</si>
  <si>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</si>
  <si>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</si>
  <si>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</si>
  <si>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</si>
  <si>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</si>
  <si>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</si>
  <si>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</si>
  <si>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</si>
  <si>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</si>
  <si>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</si>
  <si>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</si>
  <si>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</si>
  <si>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</si>
  <si>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</si>
  <si>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</si>
  <si>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</si>
  <si>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</si>
  <si>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</si>
  <si>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</si>
  <si>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</si>
  <si>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</si>
  <si>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</si>
  <si>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</si>
  <si>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</si>
  <si>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</si>
  <si>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</si>
  <si>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</si>
  <si>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</si>
  <si>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</si>
  <si>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</si>
  <si>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</si>
  <si>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</si>
  <si>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</si>
  <si>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</si>
  <si>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</si>
  <si>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</si>
  <si>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</si>
  <si>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</si>
  <si>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</si>
  <si>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</si>
  <si>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</si>
  <si>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</si>
  <si>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</si>
  <si>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</si>
  <si>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</si>
  <si>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</si>
  <si>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</si>
  <si>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</si>
  <si>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</si>
  <si>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</si>
  <si>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</si>
  <si>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</si>
  <si>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</si>
  <si>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</si>
  <si>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</si>
  <si>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</si>
  <si>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</si>
  <si>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</si>
  <si>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</si>
  <si>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</si>
  <si>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</si>
  <si>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</si>
  <si>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</si>
  <si>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</si>
  <si>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</si>
  <si>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</si>
  <si>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</si>
  <si>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</si>
  <si>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</si>
  <si>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</si>
  <si>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</si>
  <si>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</si>
  <si>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</si>
  <si>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</si>
  <si>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</si>
  <si>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</si>
  <si>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</si>
  <si>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</si>
  <si>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</si>
  <si>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</si>
  <si>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</si>
  <si>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</si>
  <si>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</si>
  <si>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</si>
  <si>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</si>
  <si>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</si>
  <si>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</si>
  <si>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</si>
  <si>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</si>
  <si>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</si>
  <si>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</si>
  <si>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</si>
  <si>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</si>
  <si>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</si>
  <si>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</si>
  <si>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</si>
  <si>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</si>
  <si>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</si>
  <si>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</si>
  <si>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</si>
  <si>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</si>
  <si>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</si>
  <si>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</si>
  <si>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</si>
  <si>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</si>
  <si>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</si>
  <si>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</si>
  <si>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</si>
  <si>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</si>
  <si>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</si>
  <si>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</si>
  <si>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</si>
  <si>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</si>
  <si>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</si>
  <si>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</si>
  <si>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</si>
  <si>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</si>
  <si>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</si>
  <si>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</si>
  <si>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</si>
  <si>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</si>
  <si>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</si>
  <si>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</si>
  <si>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</si>
  <si>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</si>
  <si>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</si>
  <si>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</si>
  <si>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</si>
  <si>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</si>
  <si>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</si>
  <si>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</si>
  <si>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</si>
  <si>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</si>
  <si>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</si>
  <si>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</si>
  <si>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</si>
  <si>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</si>
  <si>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</si>
  <si>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</si>
  <si>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</si>
  <si>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</si>
  <si>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</si>
  <si>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</si>
  <si>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</si>
  <si>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</si>
  <si>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</si>
  <si>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</si>
  <si>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</si>
  <si>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</si>
  <si>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</si>
  <si>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</si>
  <si>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</si>
  <si>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</si>
  <si>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</si>
  <si>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</si>
  <si>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</si>
  <si>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</si>
  <si>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</si>
  <si>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</si>
  <si>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</si>
  <si>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</si>
  <si>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</si>
  <si>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</si>
  <si>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</si>
  <si>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</si>
  <si>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</si>
  <si>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</si>
  <si>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</si>
  <si>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</si>
  <si>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</si>
  <si>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</si>
  <si>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</si>
  <si>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</si>
  <si>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</si>
  <si>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</si>
  <si>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</si>
  <si>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</si>
  <si>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</si>
  <si>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</si>
  <si>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</si>
  <si>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</si>
  <si>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</si>
  <si>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</si>
  <si>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</si>
  <si>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</si>
  <si>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</si>
  <si>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</si>
  <si>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</si>
  <si>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</si>
  <si>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</si>
  <si>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</si>
  <si>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</si>
  <si>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</si>
  <si>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</si>
  <si>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</si>
  <si>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</si>
  <si>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</si>
  <si>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</si>
  <si>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</si>
  <si>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</si>
  <si>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</si>
  <si>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</si>
  <si>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</si>
  <si>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</si>
  <si>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</si>
  <si>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</si>
  <si>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</si>
  <si>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</si>
  <si>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</si>
  <si>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</si>
  <si>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</si>
  <si>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</si>
  <si>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</si>
  <si>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</si>
  <si>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</si>
  <si>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</si>
  <si>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</si>
  <si>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</si>
  <si>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</si>
  <si>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</si>
  <si>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</si>
  <si>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</si>
  <si>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</si>
  <si>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</si>
  <si>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</si>
  <si>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</si>
  <si>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</si>
  <si>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</si>
  <si>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</si>
  <si>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</si>
  <si>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</si>
  <si>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</si>
  <si>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</si>
  <si>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</si>
  <si>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</si>
  <si>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</si>
  <si>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</si>
  <si>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</si>
  <si>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</si>
  <si>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</si>
  <si>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</si>
  <si>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</si>
  <si>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</si>
  <si>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</si>
  <si>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</si>
  <si>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</si>
  <si>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</si>
  <si>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</si>
  <si>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</si>
  <si>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</si>
  <si>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</si>
  <si>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</si>
  <si>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</si>
  <si>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</si>
  <si>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</si>
  <si>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</si>
  <si>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</si>
  <si>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</si>
  <si>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</si>
  <si>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</si>
  <si>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</si>
  <si>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</si>
  <si>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</si>
  <si>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</si>
  <si>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</si>
  <si>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</si>
  <si>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</si>
  <si>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</si>
  <si>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</si>
  <si>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</si>
  <si>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</si>
  <si>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</si>
  <si>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</si>
  <si>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</si>
  <si>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</si>
  <si>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</si>
  <si>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</si>
  <si>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</si>
  <si>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</si>
  <si>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</si>
  <si>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</si>
  <si>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</si>
  <si>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</si>
  <si>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</si>
  <si>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</si>
  <si>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</si>
  <si>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</si>
  <si>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</si>
  <si>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</si>
  <si>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</si>
  <si>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</si>
  <si>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</si>
  <si>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</si>
  <si>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</si>
  <si>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</si>
  <si>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</si>
  <si>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</si>
  <si>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</si>
  <si>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</si>
  <si>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</si>
  <si>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</si>
  <si>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</si>
  <si>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</si>
  <si>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</si>
  <si>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</si>
  <si>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</si>
  <si>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</si>
  <si>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</si>
  <si>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</si>
  <si>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</si>
  <si>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</si>
  <si>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</si>
  <si>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</si>
  <si>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</si>
  <si>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</si>
  <si>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</si>
  <si>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</si>
  <si>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</si>
  <si>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</si>
  <si>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</si>
  <si>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</si>
  <si>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</si>
  <si>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</si>
  <si>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</si>
  <si>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</si>
  <si>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</si>
  <si>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</si>
  <si>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</si>
  <si>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</si>
  <si>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</si>
  <si>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</si>
  <si>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</si>
  <si>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</si>
  <si>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</si>
  <si>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</si>
  <si>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</si>
  <si>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</si>
  <si>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</si>
  <si>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</si>
  <si>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</si>
  <si>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</si>
  <si>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</si>
  <si>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</si>
  <si>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</si>
  <si>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</si>
  <si>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</si>
  <si>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</si>
  <si>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</si>
  <si>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</si>
  <si>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</si>
  <si>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</si>
  <si>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</si>
  <si>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</si>
  <si>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</si>
  <si>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</si>
  <si>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</si>
  <si>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</si>
  <si>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</si>
  <si>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</si>
  <si>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</si>
  <si>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</si>
  <si>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</si>
  <si>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</si>
  <si>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</si>
  <si>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</si>
  <si>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</si>
  <si>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</si>
  <si>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</si>
  <si>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</si>
  <si>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</si>
  <si>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</si>
  <si>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</si>
  <si>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</si>
  <si>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</si>
  <si>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</si>
  <si>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</si>
  <si>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</si>
  <si>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</si>
  <si>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</si>
  <si>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</si>
  <si>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</si>
  <si>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</si>
  <si>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</si>
  <si>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</si>
  <si>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</si>
  <si>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</si>
  <si>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</si>
  <si>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</si>
  <si>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</si>
  <si>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</si>
  <si>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</si>
  <si>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</si>
  <si>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</si>
  <si>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</si>
  <si>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</si>
  <si>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</si>
  <si>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</si>
  <si>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</si>
  <si>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</si>
  <si>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</si>
  <si>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</si>
  <si>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</si>
  <si>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</si>
  <si>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</si>
  <si>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</si>
  <si>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</si>
  <si>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</si>
  <si>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</si>
  <si>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</si>
  <si>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</si>
  <si>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</si>
  <si>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</si>
  <si>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</si>
  <si>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</si>
  <si>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</si>
  <si>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</si>
  <si>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</si>
  <si>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</si>
  <si>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</si>
  <si>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</si>
  <si>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</si>
  <si>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</si>
  <si>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</si>
  <si>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</si>
  <si>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</si>
  <si>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</si>
  <si>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</si>
  <si>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</si>
  <si>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</si>
  <si>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</si>
  <si>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</si>
  <si>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</si>
  <si>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</si>
  <si>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</si>
  <si>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</si>
  <si>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</si>
  <si>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</si>
  <si>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</si>
  <si>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</si>
  <si>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</si>
  <si>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</si>
  <si>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</si>
  <si>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</si>
  <si>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</si>
  <si>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</si>
  <si>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</si>
  <si>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</si>
  <si>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</si>
  <si>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</si>
  <si>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</si>
  <si>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</si>
  <si>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</si>
  <si>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</si>
  <si>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</si>
  <si>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</si>
  <si>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</si>
  <si>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</si>
  <si>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</si>
  <si>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</si>
  <si>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</si>
  <si>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</si>
  <si>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</si>
  <si>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</si>
  <si>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</si>
  <si>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</si>
  <si>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</si>
  <si>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</si>
  <si>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</si>
  <si>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</si>
  <si>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</si>
  <si>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</si>
  <si>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</si>
  <si>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</si>
  <si>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</si>
  <si>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</si>
  <si>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</si>
  <si>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</si>
  <si>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</si>
  <si>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</si>
  <si>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</si>
  <si>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</si>
  <si>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</si>
  <si>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</si>
  <si>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</si>
  <si>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</si>
  <si>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</si>
  <si>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</si>
  <si>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</si>
  <si>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</si>
  <si>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</si>
  <si>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</si>
  <si>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</si>
  <si>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</si>
  <si>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</si>
  <si>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</si>
  <si>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</si>
  <si>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</si>
  <si>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</si>
  <si>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</si>
  <si>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</si>
  <si>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</si>
  <si>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</si>
  <si>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</si>
  <si>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</si>
  <si>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</si>
  <si>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</si>
  <si>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</si>
  <si>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</si>
  <si>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</si>
  <si>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</si>
  <si>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</si>
  <si>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</si>
  <si>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</si>
  <si>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</si>
  <si>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</si>
  <si>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</si>
  <si>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</si>
  <si>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</si>
  <si>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</si>
  <si>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</si>
  <si>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</si>
  <si>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</si>
  <si>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</si>
  <si>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</si>
  <si>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</si>
  <si>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</si>
  <si>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</si>
  <si>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</si>
  <si>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</si>
  <si>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</si>
  <si>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</si>
  <si>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</si>
  <si>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</si>
  <si>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</si>
  <si>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</si>
  <si>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</si>
  <si>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</si>
  <si>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</si>
  <si>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</si>
  <si>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</si>
  <si>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</si>
  <si>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</si>
  <si>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</si>
  <si>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</si>
  <si>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</si>
  <si>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</si>
  <si>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</si>
  <si>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</si>
  <si>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</si>
  <si>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</si>
  <si>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</si>
  <si>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</si>
  <si>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</si>
  <si>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</si>
  <si>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</si>
  <si>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</si>
  <si>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</si>
  <si>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</si>
  <si>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</si>
  <si>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</si>
  <si>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</si>
  <si>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</si>
  <si>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</si>
  <si>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</si>
  <si>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</si>
  <si>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</si>
  <si>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</si>
  <si>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</si>
  <si>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</si>
  <si>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</si>
  <si>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</si>
  <si>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</si>
  <si>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</si>
  <si>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</si>
  <si>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</si>
  <si>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</si>
  <si>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</si>
  <si>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</si>
  <si>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</si>
  <si>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</si>
  <si>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</si>
  <si>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</si>
  <si>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</si>
  <si>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</si>
  <si>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</si>
  <si>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</si>
  <si>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</si>
  <si>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</si>
  <si>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</si>
  <si>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</si>
  <si>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</si>
  <si>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</si>
  <si>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</si>
  <si>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</si>
  <si>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</si>
  <si>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</si>
  <si>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</si>
  <si>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</si>
  <si>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</si>
  <si>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</si>
  <si>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</si>
  <si>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</si>
  <si>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</si>
  <si>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</si>
  <si>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</si>
  <si>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</si>
  <si>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</si>
  <si>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</si>
  <si>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</si>
  <si>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</si>
  <si>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</si>
  <si>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</si>
  <si>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</si>
  <si>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</si>
  <si>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</si>
  <si>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</si>
  <si>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</si>
  <si>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</si>
  <si>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</si>
  <si>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</si>
  <si>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</si>
  <si>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</si>
  <si>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</si>
  <si>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</si>
  <si>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</si>
  <si>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</si>
  <si>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</si>
  <si>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</si>
  <si>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</si>
  <si>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</si>
  <si>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</si>
  <si>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</si>
  <si>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</si>
  <si>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</si>
  <si>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</si>
  <si>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</si>
  <si>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</si>
  <si>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</si>
  <si>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</si>
  <si>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</si>
  <si>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</si>
  <si>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</si>
  <si>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</si>
  <si>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</si>
  <si>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</si>
  <si>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</si>
  <si>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</si>
  <si>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</si>
  <si>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</si>
  <si>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</si>
  <si>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</si>
  <si>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</si>
  <si>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</si>
  <si>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</si>
  <si>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</si>
  <si>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</si>
  <si>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</si>
  <si>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</si>
  <si>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</si>
  <si>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</si>
  <si>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</si>
  <si>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</si>
  <si>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</si>
  <si>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</si>
  <si>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</si>
  <si>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</si>
  <si>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</si>
  <si>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</si>
  <si>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</si>
  <si>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</si>
  <si>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</si>
  <si>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</si>
  <si>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</si>
  <si>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</si>
  <si>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</si>
  <si>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</si>
  <si>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</si>
  <si>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</si>
  <si>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</si>
  <si>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</si>
  <si>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</si>
  <si>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</si>
  <si>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</si>
  <si>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</si>
  <si>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</si>
  <si>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</si>
  <si>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</si>
  <si>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</si>
  <si>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</si>
  <si>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</si>
  <si>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</si>
  <si>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</si>
  <si>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</si>
  <si>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</si>
  <si>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</si>
  <si>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</si>
  <si>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</si>
  <si>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</si>
  <si>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</si>
  <si>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</si>
  <si>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</si>
  <si>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</si>
  <si>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</si>
  <si>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</si>
  <si>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</si>
  <si>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</si>
  <si>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</si>
  <si>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</si>
  <si>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</si>
  <si>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</si>
  <si>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</si>
  <si>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</si>
  <si>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</si>
  <si>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</si>
  <si>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</si>
  <si>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</si>
  <si>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</si>
  <si>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</si>
  <si>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</si>
  <si>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</si>
  <si>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</si>
  <si>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</si>
  <si>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</si>
  <si>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</si>
  <si>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</si>
  <si>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</si>
  <si>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</si>
  <si>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</si>
  <si>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</si>
  <si>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</si>
  <si>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</si>
  <si>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</si>
  <si>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</si>
  <si>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</si>
  <si>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</si>
  <si>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</si>
  <si>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</si>
  <si>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</si>
  <si>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</si>
  <si>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</si>
  <si>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</si>
  <si>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</si>
  <si>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</si>
  <si>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</si>
  <si>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</si>
  <si>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</si>
  <si>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</si>
  <si>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</si>
  <si>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</si>
  <si>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</si>
  <si>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</si>
  <si>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</si>
  <si>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</si>
  <si>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</si>
  <si>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</si>
  <si>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</si>
  <si>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</si>
  <si>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</si>
  <si>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</si>
  <si>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</si>
  <si>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</si>
  <si>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</si>
  <si>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</si>
  <si>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</si>
  <si>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</si>
  <si>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</si>
  <si>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</si>
  <si>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</si>
  <si>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</si>
  <si>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</si>
  <si>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</si>
  <si>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</si>
  <si>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</si>
  <si>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</si>
  <si>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</si>
  <si>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</si>
  <si>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</si>
  <si>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</si>
  <si>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</si>
  <si>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</si>
  <si>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</si>
  <si>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</si>
  <si>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</si>
  <si>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</si>
  <si>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</si>
  <si>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</si>
  <si>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</si>
  <si>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</si>
  <si>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</si>
  <si>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</si>
  <si>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</si>
  <si>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</si>
  <si>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</si>
  <si>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</si>
  <si>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</si>
  <si>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</si>
  <si>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</si>
  <si>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</si>
  <si>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</si>
  <si>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</si>
  <si>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</si>
  <si>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</si>
  <si>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</si>
  <si>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</si>
  <si>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</si>
  <si>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</si>
  <si>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</si>
  <si>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</si>
  <si>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</si>
  <si>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</si>
  <si>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</si>
  <si>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</si>
  <si>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</si>
  <si>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</si>
  <si>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</si>
  <si>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</si>
  <si>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</si>
  <si>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</si>
  <si>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</si>
  <si>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</si>
  <si>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</si>
  <si>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</si>
  <si>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</si>
  <si>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</si>
  <si>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</si>
  <si>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</si>
  <si>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</si>
  <si>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</si>
  <si>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</si>
  <si>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</si>
  <si>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</si>
  <si>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</si>
  <si>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</si>
  <si>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</si>
  <si>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</si>
  <si>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</si>
  <si>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</si>
  <si>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</si>
  <si>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</si>
  <si>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</si>
  <si>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</si>
  <si>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</si>
  <si>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</si>
  <si>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</si>
  <si>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</si>
  <si>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</si>
  <si>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</si>
  <si>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</si>
  <si>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</si>
  <si>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</si>
  <si>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</si>
  <si>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</si>
  <si>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</si>
  <si>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</si>
  <si>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</si>
  <si>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</si>
  <si>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</si>
  <si>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</si>
  <si>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</si>
  <si>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</si>
  <si>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</si>
  <si>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</si>
  <si>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</si>
  <si>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</si>
  <si>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</si>
  <si>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</si>
  <si>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</si>
  <si>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</si>
  <si>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</si>
  <si>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</si>
  <si>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</si>
  <si>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</si>
  <si>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</si>
  <si>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</si>
  <si>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</si>
  <si>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</si>
  <si>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</si>
  <si>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</si>
  <si>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</si>
  <si>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</si>
  <si>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</si>
  <si>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</si>
  <si>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</si>
  <si>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</si>
  <si>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</si>
  <si>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</si>
  <si>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</si>
  <si>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</si>
  <si>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</si>
  <si>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</si>
  <si>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</si>
  <si>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</si>
  <si>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</si>
  <si>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</si>
  <si>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</si>
  <si>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</si>
  <si>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</si>
  <si>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</si>
  <si>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</si>
  <si>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</si>
  <si>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</si>
  <si>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</si>
  <si>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</si>
  <si>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</si>
  <si>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</si>
  <si>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</si>
  <si>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</si>
  <si>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</si>
  <si>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</si>
  <si>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</si>
  <si>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</si>
  <si>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</si>
  <si>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</si>
  <si>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</si>
  <si>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</si>
  <si>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</si>
  <si>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</si>
  <si>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</si>
  <si>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</si>
  <si>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</si>
  <si>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</si>
  <si>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</si>
  <si>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</si>
  <si>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</si>
  <si>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</si>
  <si>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</si>
  <si>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</si>
  <si>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</si>
  <si>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</si>
  <si>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</si>
  <si>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</si>
  <si>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</si>
  <si>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</si>
  <si>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</si>
  <si>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</si>
  <si>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</si>
  <si>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</si>
  <si>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</si>
  <si>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</si>
  <si>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</si>
  <si>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</si>
  <si>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</si>
  <si>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</si>
  <si>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</si>
  <si>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</si>
  <si>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</si>
  <si>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</si>
  <si>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</si>
  <si>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</si>
  <si>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</si>
  <si>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</si>
  <si>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</si>
  <si>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</si>
  <si>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</si>
  <si>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</si>
  <si>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</si>
  <si>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</si>
  <si>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</si>
  <si>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</si>
  <si>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</si>
  <si>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</si>
  <si>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</si>
  <si>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</si>
  <si>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</si>
  <si>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</si>
  <si>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</si>
  <si>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</si>
  <si>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</si>
  <si>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</si>
  <si>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</si>
  <si>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</si>
  <si>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</si>
  <si>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</si>
  <si>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</si>
  <si>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</si>
  <si>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</si>
  <si>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</si>
  <si>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</si>
  <si>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</si>
  <si>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</si>
  <si>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</si>
  <si>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</si>
  <si>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</si>
  <si>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</si>
  <si>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</si>
  <si>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</si>
  <si>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</si>
  <si>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</si>
  <si>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</si>
  <si>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</si>
  <si>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</si>
  <si>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</si>
  <si>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</si>
  <si>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</si>
  <si>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</si>
  <si>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</si>
  <si>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</si>
  <si>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</si>
  <si>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</si>
  <si>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</si>
  <si>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</si>
  <si>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</si>
  <si>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</si>
  <si>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</si>
  <si>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</si>
  <si>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</si>
  <si>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</si>
  <si>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</si>
  <si>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</si>
  <si>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</si>
  <si>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</si>
  <si>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</si>
  <si>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</si>
  <si>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</si>
  <si>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</si>
  <si>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</si>
  <si>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</si>
  <si>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</si>
  <si>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</si>
  <si>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</si>
  <si>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</si>
  <si>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</si>
  <si>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</si>
  <si>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</si>
  <si>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</si>
  <si>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</si>
  <si>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</si>
  <si>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</si>
  <si>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</si>
  <si>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</si>
  <si>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</si>
  <si>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</si>
  <si>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</si>
  <si>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</si>
  <si>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</si>
  <si>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</si>
  <si>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</si>
  <si>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</si>
  <si>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</si>
  <si>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</si>
  <si>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</si>
  <si>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</si>
  <si>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</si>
  <si>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</si>
  <si>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</si>
  <si>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</si>
  <si>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</si>
  <si>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</si>
  <si>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</si>
  <si>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</si>
  <si>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</si>
  <si>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</si>
  <si>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</si>
  <si>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</si>
  <si>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</si>
  <si>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</si>
  <si>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</si>
  <si>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</si>
  <si>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</si>
  <si>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</si>
  <si>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</si>
  <si>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</si>
  <si>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</si>
  <si>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</si>
  <si>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</si>
  <si>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</si>
  <si>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</si>
  <si>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</si>
  <si>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</si>
  <si>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</si>
  <si>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</si>
  <si>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</si>
  <si>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</si>
  <si>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</si>
  <si>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</si>
  <si>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</si>
  <si>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</si>
  <si>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</si>
  <si>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</si>
  <si>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</si>
  <si>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</si>
  <si>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</si>
  <si>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</si>
  <si>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</si>
  <si>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</si>
  <si>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</si>
  <si>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</si>
  <si>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</si>
  <si>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</si>
  <si>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</si>
  <si>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</si>
  <si>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</si>
  <si>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</si>
  <si>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</si>
  <si>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</si>
  <si>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</si>
  <si>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</si>
  <si>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</si>
  <si>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</si>
  <si>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</si>
  <si>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</si>
  <si>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</si>
  <si>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</si>
  <si>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</si>
  <si>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</si>
  <si>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</si>
  <si>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</si>
  <si>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</si>
  <si>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</si>
  <si>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</si>
  <si>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</si>
  <si>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</si>
  <si>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</si>
  <si>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</si>
  <si>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</si>
  <si>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</si>
  <si>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</si>
  <si>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</si>
  <si>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</si>
  <si>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</si>
  <si>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</si>
  <si>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</si>
  <si>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</si>
  <si>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</si>
  <si>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</si>
  <si>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</si>
  <si>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</si>
  <si>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</si>
  <si>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</si>
  <si>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</si>
  <si>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</si>
  <si>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</si>
  <si>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</si>
  <si>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</si>
  <si>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</si>
  <si>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</si>
  <si>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</si>
  <si>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</si>
  <si>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</si>
  <si>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</si>
  <si>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</si>
  <si>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</si>
  <si>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</si>
  <si>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</si>
  <si>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</si>
  <si>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</si>
  <si>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</si>
  <si>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</si>
  <si>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</si>
  <si>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</si>
  <si>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</si>
  <si>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</si>
  <si>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</si>
  <si>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</si>
  <si>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</si>
  <si>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</si>
  <si>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</si>
  <si>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</si>
  <si>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</si>
  <si>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</si>
  <si>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</si>
  <si>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</si>
  <si>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</si>
  <si>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</si>
  <si>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</si>
  <si>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</si>
  <si>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</si>
  <si>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</si>
  <si>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</si>
  <si>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</si>
  <si>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</si>
  <si>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</si>
  <si>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</si>
  <si>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</si>
  <si>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</si>
  <si>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</si>
  <si>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</si>
  <si>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</si>
  <si>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</si>
  <si>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</si>
  <si>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</si>
  <si>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</si>
  <si>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</si>
  <si>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</si>
  <si>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</si>
  <si>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</si>
  <si>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</si>
  <si>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</si>
  <si>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</si>
  <si>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</si>
  <si>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</si>
  <si>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</si>
  <si>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</si>
  <si>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</si>
  <si>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</si>
  <si>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</si>
  <si>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</si>
  <si>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</si>
  <si>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</si>
  <si>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</si>
  <si>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</si>
  <si>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</si>
  <si>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</si>
  <si>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</si>
  <si>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</si>
  <si>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</si>
  <si>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</si>
  <si>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</si>
  <si>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</si>
  <si>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</si>
  <si>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</si>
  <si>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</si>
  <si>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</si>
  <si>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</si>
  <si>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</si>
  <si>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</si>
  <si>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</si>
  <si>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</si>
  <si>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</si>
  <si>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</si>
  <si>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</si>
  <si>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</si>
  <si>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</si>
  <si>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</si>
  <si>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</si>
  <si>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</si>
  <si>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</si>
  <si>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</si>
  <si>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</si>
  <si>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</si>
  <si>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</si>
  <si>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</si>
  <si>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</si>
  <si>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</si>
  <si>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</si>
  <si>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</si>
  <si>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</si>
  <si>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</si>
  <si>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</si>
  <si>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</si>
  <si>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</si>
  <si>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</si>
  <si>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</si>
  <si>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</si>
  <si>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</si>
  <si>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</si>
  <si>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</si>
  <si>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</si>
  <si>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</si>
  <si>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</si>
  <si>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</si>
  <si>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</si>
  <si>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</si>
  <si>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</si>
  <si>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</si>
  <si>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</si>
  <si>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</si>
  <si>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</si>
  <si>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</si>
  <si>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</si>
  <si>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</si>
  <si>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</si>
  <si>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</si>
  <si>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</si>
  <si>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</si>
  <si>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</si>
  <si>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</si>
  <si>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</si>
  <si>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</si>
  <si>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</si>
  <si>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</si>
  <si>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</si>
  <si>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</si>
  <si>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</si>
  <si>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</si>
  <si>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</si>
  <si>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</si>
  <si>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</si>
  <si>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</si>
  <si>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</si>
  <si>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</si>
  <si>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</si>
  <si>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</si>
  <si>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</si>
  <si>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</si>
  <si>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</si>
  <si>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</si>
  <si>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</si>
  <si>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</si>
  <si>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</si>
  <si>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</si>
  <si>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</si>
  <si>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</si>
  <si>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</si>
  <si>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</si>
  <si>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</si>
  <si>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</si>
  <si>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</si>
  <si>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</si>
  <si>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</si>
  <si>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</si>
  <si>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</si>
  <si>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</si>
  <si>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</si>
  <si>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</si>
  <si>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</si>
  <si>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</si>
  <si>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</si>
  <si>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</si>
  <si>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</si>
  <si>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</si>
  <si>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</si>
  <si>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</si>
  <si>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</si>
  <si>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</si>
  <si>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</si>
  <si>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</si>
  <si>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</si>
  <si>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</si>
  <si>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</si>
  <si>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</si>
  <si>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</si>
  <si>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</si>
  <si>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</si>
  <si>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</si>
  <si>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</si>
  <si>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</si>
  <si>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</si>
  <si>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</si>
  <si>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</si>
  <si>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</si>
  <si>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</si>
  <si>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</si>
  <si>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</si>
  <si>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</si>
  <si>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</si>
  <si>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</si>
  <si>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</si>
  <si>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</si>
  <si>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</si>
  <si>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</si>
  <si>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</si>
  <si>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</si>
  <si>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</si>
  <si>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</si>
  <si>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</si>
  <si>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</si>
  <si>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</si>
  <si>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</si>
  <si>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</si>
  <si>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</si>
  <si>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</si>
  <si>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</si>
  <si>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</si>
  <si>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</si>
  <si>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</si>
  <si>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</si>
  <si>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</si>
  <si>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</si>
  <si>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</si>
  <si>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</si>
  <si>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</si>
  <si>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</si>
  <si>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</si>
  <si>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</si>
  <si>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</si>
  <si>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</si>
  <si>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</si>
  <si>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</si>
  <si>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</si>
  <si>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</si>
  <si>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</si>
  <si>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</si>
  <si>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</si>
  <si>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</si>
  <si>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</si>
  <si>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</si>
  <si>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</si>
  <si>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</si>
  <si>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</si>
  <si>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</si>
  <si>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</si>
  <si>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</si>
  <si>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</si>
  <si>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</si>
  <si>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</si>
  <si>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</si>
  <si>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</si>
  <si>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</si>
  <si>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</si>
  <si>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</si>
  <si>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</si>
  <si>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</si>
  <si>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</si>
  <si>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</si>
  <si>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</si>
  <si>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</si>
  <si>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</si>
  <si>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</si>
  <si>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</si>
  <si>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</si>
  <si>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</si>
  <si>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</si>
  <si>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</si>
  <si>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</si>
  <si>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</si>
  <si>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</si>
  <si>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</si>
  <si>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</si>
  <si>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</si>
  <si>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</si>
  <si>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</si>
  <si>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</si>
  <si>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</si>
  <si>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</si>
  <si>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</si>
  <si>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</si>
  <si>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</si>
  <si>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</si>
  <si>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</si>
  <si>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</si>
  <si>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</si>
  <si>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</si>
  <si>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</si>
  <si>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</si>
  <si>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</si>
  <si>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</si>
  <si>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</si>
  <si>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</si>
  <si>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</si>
  <si>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</si>
  <si>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</si>
  <si>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</si>
  <si>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</si>
  <si>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</si>
  <si>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</si>
  <si>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</si>
  <si>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</si>
  <si>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</si>
  <si>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</si>
  <si>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</si>
  <si>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</si>
  <si>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</si>
  <si>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</si>
  <si>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</si>
  <si>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</si>
  <si>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</si>
  <si>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</si>
  <si>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</si>
  <si>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</si>
  <si>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</si>
  <si>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</si>
  <si>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</si>
  <si>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</si>
  <si>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</si>
  <si>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</si>
  <si>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</si>
  <si>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</si>
  <si>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</si>
  <si>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</si>
  <si>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</si>
  <si>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</si>
  <si>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</si>
  <si>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</si>
  <si>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</si>
  <si>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</si>
  <si>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</si>
  <si>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</si>
  <si>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</si>
  <si>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</si>
  <si>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</si>
  <si>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</si>
  <si>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</si>
  <si>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</si>
  <si>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</si>
  <si>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</si>
  <si>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</si>
  <si>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</si>
  <si>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</si>
  <si>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</si>
  <si>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</si>
  <si>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</si>
  <si>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</si>
  <si>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</si>
  <si>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</si>
  <si>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</si>
  <si>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</si>
  <si>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</si>
  <si>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</si>
  <si>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</si>
  <si>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</si>
  <si>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</si>
  <si>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</si>
  <si>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</si>
  <si>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</si>
  <si>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</si>
  <si>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</si>
  <si>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</si>
  <si>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</si>
  <si>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</si>
  <si>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</si>
  <si>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</si>
  <si>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</si>
  <si>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</si>
  <si>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</si>
  <si>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</si>
  <si>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</si>
  <si>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</si>
  <si>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</si>
  <si>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</si>
  <si>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</si>
  <si>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</si>
  <si>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</si>
  <si>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</si>
  <si>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</si>
  <si>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</si>
  <si>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</si>
  <si>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</si>
  <si>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</si>
  <si>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</si>
  <si>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</si>
  <si>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</si>
  <si>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</si>
  <si>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</si>
  <si>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</si>
  <si>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</si>
  <si>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</si>
  <si>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</si>
  <si>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</si>
  <si>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</si>
  <si>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</si>
  <si>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</si>
  <si>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</si>
  <si>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</si>
  <si>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</si>
  <si>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</si>
  <si>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</si>
  <si>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</si>
  <si>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</si>
  <si>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</si>
  <si>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</si>
  <si>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</si>
  <si>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</si>
  <si>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</si>
  <si>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</si>
  <si>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</si>
  <si>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</si>
  <si>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</si>
  <si>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</si>
  <si>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</si>
  <si>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</si>
  <si>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</si>
  <si>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</si>
  <si>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</si>
  <si>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</si>
  <si>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</si>
  <si>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</si>
  <si>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</si>
  <si>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</si>
  <si>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</si>
  <si>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</si>
  <si>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</si>
  <si>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</si>
  <si>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</si>
  <si>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</si>
  <si>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</si>
  <si>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</si>
  <si>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</si>
  <si>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</si>
  <si>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</si>
  <si>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</si>
  <si>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</si>
  <si>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</si>
  <si>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</si>
  <si>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</si>
  <si>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</si>
  <si>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</si>
  <si>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</si>
  <si>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</si>
  <si>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</si>
  <si>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</si>
  <si>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</si>
  <si>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</si>
  <si>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</si>
  <si>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</si>
  <si>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</si>
  <si>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</si>
  <si>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</si>
  <si>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</si>
  <si>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</si>
  <si>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</si>
  <si>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</si>
  <si>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</si>
  <si>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</si>
  <si>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</si>
  <si>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</si>
  <si>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</si>
  <si>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</si>
  <si>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</si>
  <si>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</si>
  <si>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</si>
  <si>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</si>
  <si>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</si>
  <si>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</si>
  <si>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</si>
  <si>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</si>
  <si>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</si>
  <si>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</si>
  <si>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</si>
  <si>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</si>
  <si>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</si>
  <si>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</si>
  <si>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</si>
  <si>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</si>
  <si>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</si>
  <si>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</si>
  <si>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</si>
  <si>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</si>
  <si>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</si>
  <si>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</si>
  <si>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</si>
  <si>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</si>
  <si>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</si>
  <si>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</si>
  <si>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</si>
  <si>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</si>
  <si>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</si>
  <si>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</si>
  <si>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</si>
  <si>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</si>
  <si>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</si>
  <si>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</si>
  <si>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</si>
  <si>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</si>
  <si>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</si>
  <si>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</si>
  <si>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</si>
  <si>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</si>
  <si>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</si>
  <si>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</si>
  <si>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</si>
  <si>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</si>
  <si>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</si>
  <si>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</si>
  <si>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</si>
  <si>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</si>
  <si>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</si>
  <si>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</si>
  <si>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</si>
  <si>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</si>
  <si>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</si>
  <si>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</si>
  <si>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</si>
  <si>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</si>
  <si>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</si>
  <si>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</si>
  <si>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</si>
  <si>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</si>
  <si>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</si>
  <si>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</si>
  <si>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</si>
  <si>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</si>
  <si>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</si>
  <si>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</si>
  <si>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</si>
  <si>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</si>
  <si>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</si>
  <si>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</si>
  <si>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</si>
  <si>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</si>
  <si>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</si>
  <si>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</si>
  <si>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</si>
  <si>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</si>
  <si>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</si>
  <si>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</si>
  <si>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</si>
  <si>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</si>
  <si>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</si>
  <si>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</si>
  <si>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</si>
  <si>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</si>
  <si>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</si>
  <si>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</si>
  <si>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</si>
  <si>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</si>
  <si>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</si>
  <si>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</si>
  <si>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</si>
  <si>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</si>
  <si>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</si>
  <si>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</si>
  <si>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</si>
  <si>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</si>
  <si>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</si>
  <si>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</si>
  <si>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</si>
  <si>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</si>
  <si>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</si>
  <si>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</si>
  <si>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</si>
  <si>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</si>
  <si>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</si>
  <si>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</si>
  <si>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</si>
  <si>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</si>
  <si>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</si>
  <si>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</si>
  <si>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</si>
  <si>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</si>
  <si>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</si>
  <si>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</si>
  <si>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</si>
  <si>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</si>
  <si>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</si>
  <si>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</si>
  <si>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</si>
  <si>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</si>
  <si>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</si>
  <si>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</si>
  <si>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</si>
  <si>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</si>
  <si>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</si>
  <si>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</si>
  <si>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</si>
  <si>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</si>
  <si>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</si>
  <si>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</si>
  <si>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</si>
  <si>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</si>
  <si>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</si>
  <si>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</si>
  <si>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</si>
  <si>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</si>
  <si>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</si>
  <si>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</si>
  <si>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</si>
  <si>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</si>
  <si>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</si>
  <si>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</si>
  <si>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</si>
  <si>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</si>
  <si>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</si>
  <si>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</si>
  <si>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</si>
  <si>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</si>
  <si>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</si>
  <si>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</si>
  <si>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</si>
  <si>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</si>
  <si>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</si>
  <si>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</si>
  <si>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</si>
  <si>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</si>
  <si>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</si>
  <si>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</si>
  <si>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</si>
  <si>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</si>
  <si>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</si>
  <si>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</si>
  <si>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</si>
  <si>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</si>
  <si>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</si>
  <si>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</si>
  <si>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</si>
  <si>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</si>
  <si>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</si>
  <si>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</si>
  <si>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</si>
  <si>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</si>
  <si>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</si>
  <si>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</si>
  <si>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</si>
  <si>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</si>
  <si>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</si>
  <si>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</si>
  <si>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</si>
  <si>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</si>
  <si>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</si>
  <si>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</si>
  <si>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</si>
  <si>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</si>
  <si>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</si>
  <si>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</si>
  <si>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</si>
  <si>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</si>
  <si>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</si>
  <si>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</si>
  <si>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</si>
  <si>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</si>
  <si>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</si>
  <si>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</si>
  <si>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</si>
  <si>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</si>
  <si>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</si>
  <si>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</si>
  <si>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</si>
  <si>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</si>
  <si>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</si>
  <si>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</si>
  <si>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</si>
  <si>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</si>
  <si>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</si>
  <si>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</si>
  <si>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</si>
  <si>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</si>
  <si>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</si>
  <si>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</si>
  <si>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</si>
  <si>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</si>
  <si>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</si>
  <si>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</si>
  <si>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</si>
  <si>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</si>
  <si>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</si>
  <si>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</si>
  <si>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</si>
  <si>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</si>
  <si>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</si>
  <si>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</si>
  <si>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</si>
  <si>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</si>
  <si>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</si>
  <si>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</si>
  <si>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</si>
  <si>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</si>
  <si>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</si>
  <si>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</si>
  <si>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</si>
  <si>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</si>
  <si>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</si>
  <si>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</si>
  <si>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</si>
  <si>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</si>
  <si>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</si>
  <si>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</si>
  <si>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</si>
  <si>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</si>
  <si>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</si>
  <si>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</si>
  <si>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</si>
  <si>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</si>
  <si>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</si>
  <si>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</si>
  <si>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</si>
  <si>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</si>
  <si>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</si>
  <si>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</si>
  <si>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</si>
  <si>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</si>
  <si>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</si>
  <si>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</si>
  <si>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</si>
  <si>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</si>
  <si>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</si>
  <si>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</si>
  <si>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</si>
  <si>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</si>
  <si>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</si>
  <si>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</si>
  <si>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</si>
  <si>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</si>
  <si>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</si>
  <si>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</si>
  <si>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</si>
  <si>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</si>
  <si>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</si>
  <si>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</si>
  <si>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</si>
  <si>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</si>
  <si>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</si>
  <si>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</si>
  <si>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</si>
  <si>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</si>
  <si>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</si>
  <si>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</si>
  <si>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</si>
  <si>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</si>
  <si>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</si>
  <si>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</si>
  <si>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</si>
  <si>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</si>
  <si>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</si>
  <si>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</si>
  <si>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</si>
  <si>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</si>
  <si>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</si>
  <si>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</si>
  <si>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</si>
  <si>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</si>
  <si>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</si>
  <si>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</si>
  <si>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</si>
  <si>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</si>
  <si>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</si>
  <si>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</si>
  <si>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</si>
  <si>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</si>
  <si>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</si>
  <si>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</si>
  <si>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</si>
  <si>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</si>
  <si>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</si>
  <si>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</si>
  <si>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</si>
  <si>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</si>
  <si>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</si>
  <si>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</si>
  <si>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</si>
  <si>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</si>
  <si>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</si>
  <si>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</si>
  <si>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</si>
  <si>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</si>
  <si>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</si>
  <si>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</si>
  <si>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</si>
  <si>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</si>
  <si>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</si>
  <si>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</si>
  <si>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</si>
  <si>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</si>
  <si>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</si>
  <si>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</si>
  <si>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</si>
  <si>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</si>
  <si>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</si>
  <si>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</si>
  <si>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</si>
  <si>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</si>
  <si>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</si>
  <si>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</si>
  <si>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</si>
  <si>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</si>
  <si>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</si>
  <si>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</si>
  <si>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</si>
  <si>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</si>
  <si>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</si>
  <si>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</si>
  <si>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</si>
  <si>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</si>
  <si>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</si>
  <si>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</si>
  <si>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</si>
  <si>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</si>
  <si>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</si>
  <si>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</si>
  <si>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</si>
  <si>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</si>
  <si>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</si>
  <si>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</si>
  <si>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</si>
  <si>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</si>
  <si>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</si>
  <si>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</si>
  <si>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</si>
  <si>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</si>
  <si>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</si>
  <si>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</si>
  <si>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</si>
  <si>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</si>
  <si>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</si>
  <si>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</si>
  <si>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</si>
  <si>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</si>
  <si>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</si>
  <si>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</si>
  <si>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</si>
  <si>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</si>
  <si>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</si>
  <si>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</si>
  <si>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</si>
  <si>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</si>
  <si>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</si>
  <si>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</si>
  <si>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</si>
  <si>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</si>
  <si>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</si>
  <si>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</si>
  <si>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</si>
  <si>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</si>
  <si>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</si>
  <si>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</si>
  <si>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</si>
  <si>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</si>
  <si>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</si>
  <si>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</si>
  <si>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</si>
  <si>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</si>
  <si>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</si>
  <si>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</si>
  <si>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</si>
  <si>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</si>
  <si>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</si>
  <si>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</si>
  <si>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</si>
  <si>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</si>
  <si>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</si>
  <si>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</si>
  <si>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</si>
  <si>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</si>
  <si>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</si>
  <si>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</si>
  <si>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</si>
  <si>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</si>
  <si>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</si>
  <si>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</si>
  <si>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</si>
  <si>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</si>
  <si>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</si>
  <si>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</si>
  <si>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</si>
  <si>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</si>
  <si>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</si>
  <si>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</si>
  <si>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</si>
  <si>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</si>
  <si>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</si>
  <si>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</si>
  <si>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</si>
  <si>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</si>
  <si>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</si>
  <si>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</si>
  <si>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</si>
  <si>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</si>
  <si>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</si>
  <si>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</si>
  <si>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</si>
  <si>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</si>
  <si>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</si>
  <si>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</si>
  <si>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</si>
  <si>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</si>
  <si>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</si>
  <si>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</si>
  <si>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</si>
  <si>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</si>
  <si>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</si>
  <si>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</si>
  <si>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</si>
  <si>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</si>
  <si>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</si>
  <si>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</si>
  <si>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</si>
  <si>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</si>
  <si>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</si>
  <si>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</si>
  <si>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</si>
  <si>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</si>
  <si>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</si>
  <si>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</si>
  <si>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</si>
  <si>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</si>
  <si>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</si>
  <si>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</si>
  <si>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</si>
  <si>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</si>
  <si>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</si>
  <si>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</si>
  <si>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</si>
  <si>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</si>
  <si>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</si>
  <si>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</si>
  <si>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</si>
  <si>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</si>
  <si>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</si>
  <si>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</si>
  <si>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</si>
  <si>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</si>
  <si>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</si>
  <si>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</si>
  <si>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</si>
  <si>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</si>
  <si>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</si>
  <si>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</si>
  <si>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</si>
  <si>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</si>
  <si>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</si>
  <si>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</si>
  <si>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</si>
  <si>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</si>
  <si>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</si>
  <si>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</si>
  <si>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</si>
  <si>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</si>
  <si>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</si>
  <si>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</si>
  <si>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</si>
  <si>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</si>
  <si>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</si>
  <si>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</si>
  <si>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</si>
  <si>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</si>
  <si>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</si>
  <si>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</si>
  <si>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</si>
  <si>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</si>
  <si>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</si>
  <si>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</si>
  <si>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</si>
  <si>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</si>
  <si>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</si>
  <si>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</si>
  <si>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</si>
  <si>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</si>
  <si>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</si>
  <si>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</si>
  <si>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</si>
  <si>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</si>
  <si>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</si>
  <si>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</si>
  <si>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</si>
  <si>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</si>
  <si>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</si>
  <si>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</si>
  <si>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</si>
  <si>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</si>
  <si>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</si>
  <si>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</si>
  <si>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</si>
  <si>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</si>
  <si>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</si>
  <si>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</si>
  <si>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</si>
  <si>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</si>
  <si>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</si>
  <si>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</si>
  <si>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</si>
  <si>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</si>
  <si>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</si>
  <si>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</si>
  <si>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</si>
  <si>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</si>
  <si>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</si>
  <si>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</si>
  <si>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</si>
  <si>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</si>
  <si>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</si>
  <si>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</si>
  <si>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</si>
  <si>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</si>
  <si>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</si>
  <si>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</si>
  <si>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</si>
  <si>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</si>
  <si>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</si>
  <si>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</si>
  <si>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</si>
  <si>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</si>
  <si>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</si>
  <si>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</si>
  <si>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</si>
  <si>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</si>
  <si>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</si>
  <si>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</si>
  <si>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</si>
  <si>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</si>
  <si>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</si>
  <si>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</si>
  <si>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</si>
  <si>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</si>
  <si>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</si>
  <si>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</si>
  <si>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</si>
  <si>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</si>
  <si>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</si>
  <si>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</si>
  <si>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</si>
  <si>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</si>
  <si>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</si>
  <si>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</si>
  <si>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</si>
  <si>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</si>
  <si>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</si>
  <si>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</si>
  <si>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</si>
  <si>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</si>
  <si>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</si>
  <si>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</si>
  <si>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</si>
  <si>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</si>
  <si>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</si>
  <si>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</si>
  <si>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</si>
  <si>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</si>
  <si>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</si>
  <si>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</si>
  <si>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</si>
  <si>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</si>
  <si>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</si>
  <si>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</si>
  <si>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</si>
  <si>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</si>
  <si>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</si>
  <si>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</si>
  <si>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</si>
  <si>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</si>
  <si>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</si>
  <si>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</si>
  <si>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</si>
  <si>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</si>
  <si>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</si>
  <si>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</si>
  <si>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</si>
  <si>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</si>
  <si>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</si>
  <si>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</si>
  <si>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</si>
  <si>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</si>
  <si>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</si>
  <si>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</si>
  <si>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</si>
  <si>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</si>
  <si>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</si>
  <si>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</si>
  <si>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</si>
  <si>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</si>
  <si>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</si>
  <si>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</si>
  <si>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</si>
  <si>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</si>
  <si>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</si>
  <si>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</si>
  <si>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</si>
  <si>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</si>
  <si>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</si>
  <si>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</si>
  <si>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</si>
  <si>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</si>
  <si>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</si>
  <si>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</si>
  <si>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</si>
  <si>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</si>
  <si>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</si>
  <si>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</si>
  <si>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</si>
  <si>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</si>
  <si>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</si>
  <si>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</si>
  <si>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</si>
  <si>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</si>
  <si>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</si>
  <si>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</si>
  <si>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</si>
  <si>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</si>
  <si>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</si>
  <si>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</si>
  <si>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</si>
  <si>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</si>
  <si>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</si>
  <si>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</si>
  <si>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</si>
  <si>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</si>
  <si>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</si>
  <si>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</si>
  <si>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</si>
  <si>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</si>
  <si>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</si>
  <si>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</si>
  <si>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</si>
  <si>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</si>
  <si>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</si>
  <si>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</si>
  <si>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</si>
  <si>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</si>
  <si>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</si>
  <si>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</si>
  <si>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</si>
  <si>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</si>
  <si>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</si>
  <si>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</si>
  <si>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</si>
  <si>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</si>
  <si>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</si>
  <si>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</si>
  <si>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</si>
  <si>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</si>
  <si>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</si>
  <si>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</si>
  <si>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</si>
  <si>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</si>
  <si>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</si>
  <si>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</si>
  <si>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</si>
  <si>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</si>
  <si>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</si>
  <si>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</si>
  <si>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</si>
  <si>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</si>
  <si>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</si>
  <si>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</si>
  <si>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</si>
  <si>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</si>
  <si>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</si>
  <si>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</si>
  <si>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</si>
  <si>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</si>
  <si>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</si>
  <si>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</si>
  <si>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</si>
  <si>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</si>
  <si>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</si>
  <si>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</si>
  <si>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</si>
  <si>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</si>
  <si>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</si>
  <si>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</si>
  <si>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</si>
  <si>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</si>
  <si>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</si>
  <si>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</si>
  <si>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</si>
  <si>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</si>
  <si>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</si>
  <si>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</si>
  <si>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</si>
  <si>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</si>
  <si>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</si>
  <si>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</si>
  <si>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</si>
  <si>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</si>
  <si>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</si>
  <si>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</si>
  <si>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</si>
  <si>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</si>
  <si>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</si>
  <si>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</si>
  <si>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</si>
  <si>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</si>
  <si>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</si>
  <si>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</si>
  <si>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</si>
  <si>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</si>
  <si>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</si>
  <si>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</si>
  <si>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</si>
  <si>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</si>
  <si>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</si>
  <si>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</si>
  <si>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</si>
  <si>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</si>
  <si>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</si>
  <si>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</si>
  <si>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</si>
  <si>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</si>
  <si>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</si>
  <si>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</si>
  <si>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</si>
  <si>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</si>
  <si>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</si>
  <si>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</si>
  <si>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</si>
  <si>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</si>
  <si>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</si>
  <si>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</si>
  <si>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</si>
  <si>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</si>
  <si>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</si>
  <si>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</si>
  <si>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</si>
  <si>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</si>
  <si>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</si>
  <si>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</si>
  <si>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</si>
  <si>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</si>
  <si>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</si>
  <si>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</si>
  <si>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</si>
  <si>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</si>
  <si>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</si>
  <si>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</si>
  <si>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</si>
  <si>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</si>
  <si>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</si>
  <si>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</si>
  <si>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</si>
  <si>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</si>
  <si>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</si>
  <si>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</si>
  <si>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</si>
  <si>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</si>
  <si>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</si>
  <si>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</si>
  <si>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</si>
  <si>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</si>
  <si>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</si>
  <si>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</si>
  <si>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</si>
  <si>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</si>
  <si>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</si>
  <si>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</si>
  <si>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</si>
  <si>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</si>
  <si>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</si>
  <si>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</si>
  <si>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</si>
  <si>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</si>
  <si>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</si>
  <si>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</si>
  <si>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</si>
  <si>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</si>
  <si>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</si>
  <si>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</si>
  <si>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</si>
  <si>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</si>
  <si>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</si>
  <si>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</si>
  <si>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</si>
  <si>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</si>
  <si>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</si>
  <si>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</si>
  <si>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</si>
  <si>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</si>
  <si>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</si>
  <si>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</si>
  <si>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</si>
  <si>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</si>
  <si>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</si>
  <si>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</si>
  <si>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</si>
  <si>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</si>
  <si>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</si>
  <si>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</si>
  <si>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</si>
  <si>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</si>
  <si>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</si>
  <si>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</si>
  <si>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</si>
  <si>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</si>
  <si>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</si>
  <si>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</si>
  <si>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</si>
  <si>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</si>
  <si>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</si>
  <si>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</si>
  <si>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</si>
  <si>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</si>
  <si>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</si>
  <si>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</si>
  <si>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</si>
  <si>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</si>
  <si>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</si>
  <si>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</si>
  <si>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</si>
  <si>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</si>
  <si>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</si>
  <si>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</si>
  <si>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</si>
  <si>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</si>
  <si>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</si>
  <si>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</si>
  <si>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</si>
  <si>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</si>
  <si>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</si>
  <si>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</si>
  <si>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</si>
  <si>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</si>
  <si>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</si>
  <si>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</si>
  <si>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</si>
  <si>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</si>
  <si>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</si>
  <si>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</si>
  <si>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</si>
  <si>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</si>
  <si>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</si>
  <si>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</si>
  <si>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</si>
  <si>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</si>
  <si>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</si>
  <si>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</si>
  <si>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</si>
  <si>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</si>
  <si>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</si>
  <si>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</si>
  <si>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</si>
  <si>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</si>
  <si>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</si>
  <si>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</si>
  <si>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</si>
  <si>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</si>
  <si>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</si>
  <si>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</si>
  <si>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</si>
  <si>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</si>
  <si>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</si>
  <si>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</si>
  <si>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</si>
  <si>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</si>
  <si>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</si>
  <si>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</si>
  <si>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</si>
  <si>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</si>
  <si>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</si>
  <si>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</si>
  <si>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</si>
  <si>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</si>
  <si>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</si>
  <si>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</si>
  <si>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</si>
  <si>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</si>
  <si>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</si>
  <si>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</si>
  <si>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</si>
  <si>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</si>
  <si>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</si>
  <si>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</si>
  <si>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</si>
  <si>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</si>
  <si>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</si>
  <si>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</si>
  <si>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</si>
  <si>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</si>
  <si>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</si>
  <si>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</si>
  <si>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</si>
  <si>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</si>
  <si>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</si>
  <si>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</si>
  <si>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</si>
  <si>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</si>
  <si>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</si>
  <si>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</si>
  <si>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</si>
  <si>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</si>
  <si>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</si>
  <si>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</si>
  <si>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</si>
  <si>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</si>
  <si>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</si>
  <si>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</si>
  <si>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</si>
  <si>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</si>
  <si>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</si>
  <si>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</si>
  <si>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</si>
  <si>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</si>
  <si>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</si>
  <si>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</si>
  <si>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</si>
  <si>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</si>
  <si>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</si>
  <si>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</si>
  <si>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</si>
  <si>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</si>
  <si>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</si>
  <si>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</si>
  <si>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</si>
  <si>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</si>
  <si>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</si>
  <si>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</si>
  <si>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</si>
  <si>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</si>
  <si>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</si>
  <si>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</si>
  <si>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</si>
  <si>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</si>
  <si>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</si>
  <si>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</si>
  <si>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</si>
  <si>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</si>
  <si>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</si>
  <si>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</si>
  <si>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</si>
  <si>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</si>
  <si>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</si>
  <si>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</si>
  <si>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</si>
  <si>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</si>
  <si>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</si>
  <si>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</si>
  <si>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</si>
  <si>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</si>
  <si>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</si>
  <si>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</si>
  <si>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</si>
  <si>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</si>
  <si>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</si>
  <si>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</si>
  <si>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</si>
  <si>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</si>
  <si>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</si>
  <si>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</si>
  <si>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</si>
  <si>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</si>
  <si>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</si>
  <si>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</si>
  <si>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</si>
  <si>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</si>
  <si>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</si>
  <si>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</si>
  <si>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</si>
  <si>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</si>
  <si>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</si>
  <si>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</si>
  <si>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</si>
  <si>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</si>
  <si>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</si>
  <si>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</si>
  <si>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</si>
  <si>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</si>
  <si>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</si>
  <si>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</si>
  <si>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</si>
  <si>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</si>
  <si>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</si>
  <si>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</si>
  <si>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</si>
  <si>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</si>
  <si>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</si>
  <si>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</si>
  <si>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</si>
  <si>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</si>
  <si>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</si>
  <si>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</si>
  <si>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</si>
  <si>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</si>
  <si>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</si>
  <si>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</si>
  <si>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</si>
  <si>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</si>
  <si>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</si>
  <si>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</si>
  <si>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</si>
  <si>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</si>
  <si>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</si>
  <si>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</si>
  <si>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</si>
  <si>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</si>
  <si>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</si>
  <si>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</si>
  <si>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</si>
  <si>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</si>
  <si>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</si>
  <si>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</si>
  <si>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</si>
  <si>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</si>
  <si>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</si>
  <si>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</si>
  <si>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</si>
  <si>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</si>
  <si>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</si>
  <si>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</si>
  <si>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</si>
  <si>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</si>
  <si>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</si>
  <si>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</si>
  <si>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</si>
  <si>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</si>
  <si>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</si>
  <si>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</si>
  <si>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</si>
  <si>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</si>
  <si>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</si>
  <si>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</si>
  <si>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</si>
  <si>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</si>
  <si>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</si>
  <si>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</si>
  <si>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</si>
  <si>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</si>
  <si>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</si>
  <si>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</si>
  <si>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</si>
  <si>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</si>
  <si>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</si>
  <si>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</si>
  <si>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</si>
  <si>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</si>
  <si>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</si>
  <si>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</si>
  <si>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</si>
  <si>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</si>
  <si>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</si>
  <si>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</si>
  <si>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</si>
  <si>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</si>
  <si>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</si>
  <si>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</si>
  <si>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</si>
  <si>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</si>
  <si>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</si>
  <si>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</si>
  <si>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</si>
  <si>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</si>
  <si>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</si>
  <si>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</si>
  <si>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</si>
  <si>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</si>
  <si>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</si>
  <si>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</si>
  <si>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</si>
  <si>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</si>
  <si>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</si>
  <si>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</si>
  <si>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</si>
  <si>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</si>
  <si>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</si>
  <si>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</si>
  <si>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</si>
  <si>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</si>
  <si>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</si>
  <si>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</si>
  <si>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</si>
  <si>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</si>
  <si>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</si>
  <si>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</si>
  <si>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</si>
  <si>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</si>
  <si>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</si>
  <si>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</si>
  <si>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</si>
  <si>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</si>
  <si>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</si>
  <si>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</si>
  <si>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</si>
  <si>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</si>
  <si>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</si>
  <si>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</si>
  <si>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</si>
  <si>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</si>
  <si>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</si>
  <si>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</si>
  <si>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</si>
  <si>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</si>
  <si>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</si>
  <si>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</si>
  <si>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</si>
  <si>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</si>
  <si>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</si>
  <si>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</si>
  <si>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</si>
  <si>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</si>
  <si>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</si>
  <si>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</si>
  <si>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</si>
  <si>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</si>
  <si>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</si>
  <si>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</si>
  <si>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</si>
  <si>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</si>
  <si>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</si>
  <si>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</si>
  <si>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</si>
  <si>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</si>
  <si>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</si>
  <si>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</si>
  <si>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</si>
  <si>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</si>
  <si>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</si>
  <si>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</si>
  <si>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</si>
  <si>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</si>
  <si>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</si>
  <si>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</si>
  <si>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</si>
  <si>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</si>
  <si>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</si>
  <si>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</si>
  <si>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</si>
  <si>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</si>
  <si>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</si>
  <si>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</si>
  <si>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</si>
  <si>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</si>
  <si>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</si>
  <si>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</si>
  <si>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</si>
  <si>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</si>
  <si>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</si>
  <si>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</si>
  <si>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</si>
  <si>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</si>
  <si>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</si>
  <si>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</si>
  <si>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</si>
  <si>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</si>
  <si>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</si>
  <si>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</si>
  <si>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</si>
  <si>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</si>
  <si>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</si>
  <si>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</si>
  <si>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</si>
  <si>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</si>
  <si>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</si>
  <si>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</si>
  <si>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</si>
  <si>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</si>
  <si>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</si>
  <si>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</si>
  <si>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</si>
  <si>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</si>
  <si>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</si>
  <si>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</si>
  <si>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</si>
  <si>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</si>
  <si>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</si>
  <si>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</si>
  <si>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</si>
  <si>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</si>
  <si>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</si>
  <si>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</si>
  <si>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</si>
  <si>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</si>
  <si>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</si>
  <si>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</si>
  <si>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</si>
  <si>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</si>
  <si>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</si>
  <si>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</si>
  <si>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</si>
  <si>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</si>
  <si>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</si>
  <si>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</si>
  <si>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</si>
  <si>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</si>
  <si>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</si>
  <si>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</si>
  <si>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</si>
  <si>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</si>
  <si>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</si>
  <si>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</si>
  <si>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</si>
  <si>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</si>
  <si>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</si>
  <si>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</si>
  <si>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</si>
  <si>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</si>
  <si>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</si>
  <si>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</si>
  <si>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</si>
  <si>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</si>
  <si>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</si>
  <si>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</si>
  <si>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</si>
  <si>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</si>
  <si>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</si>
  <si>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</si>
  <si>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</si>
  <si>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</si>
  <si>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</si>
  <si>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</si>
  <si>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</si>
  <si>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</si>
  <si>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</si>
  <si>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</si>
  <si>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</si>
  <si>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</si>
  <si>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</si>
  <si>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</si>
  <si>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</si>
  <si>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</si>
  <si>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</si>
  <si>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</si>
  <si>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</si>
  <si>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</si>
  <si>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</si>
  <si>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</si>
  <si>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</si>
  <si>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</si>
  <si>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</si>
  <si>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</si>
  <si>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</si>
  <si>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</si>
  <si>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</si>
  <si>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</si>
  <si>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</si>
  <si>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</si>
  <si>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</si>
  <si>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</si>
  <si>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</si>
  <si>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</si>
  <si>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</si>
  <si>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</si>
  <si>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</si>
  <si>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</si>
  <si>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</si>
  <si>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</si>
  <si>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</si>
  <si>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</si>
  <si>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</si>
  <si>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</si>
  <si>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</si>
  <si>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</si>
  <si>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</si>
  <si>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</si>
  <si>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</si>
  <si>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</si>
  <si>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</si>
  <si>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</si>
  <si>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</si>
  <si>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</si>
  <si>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</si>
  <si>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</si>
  <si>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</si>
  <si>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</si>
  <si>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</si>
  <si>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</si>
  <si>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</si>
  <si>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</si>
  <si>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</si>
  <si>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</si>
  <si>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</si>
  <si>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</si>
  <si>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</si>
  <si>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</si>
  <si>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</si>
  <si>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</si>
  <si>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</si>
  <si>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</si>
  <si>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</si>
  <si>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</si>
  <si>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</si>
  <si>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</si>
  <si>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</si>
  <si>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</si>
  <si>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</si>
  <si>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</si>
  <si>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</si>
  <si>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</si>
  <si>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</si>
  <si>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</si>
  <si>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</si>
  <si>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</si>
  <si>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</si>
  <si>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</si>
  <si>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</si>
  <si>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</si>
  <si>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</si>
  <si>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</si>
  <si>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</si>
  <si>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</si>
  <si>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</si>
  <si>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</si>
  <si>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</si>
  <si>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</si>
  <si>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</si>
  <si>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</si>
  <si>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</si>
  <si>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</si>
  <si>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</si>
  <si>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</si>
  <si>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</si>
  <si>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</si>
  <si>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</si>
  <si>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</si>
  <si>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</si>
  <si>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</si>
  <si>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</si>
  <si>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</si>
  <si>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</si>
  <si>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</si>
  <si>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</si>
  <si>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</si>
  <si>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</si>
  <si>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</si>
  <si>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</si>
  <si>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</si>
  <si>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</si>
  <si>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</si>
  <si>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</si>
  <si>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</si>
  <si>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</si>
  <si>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</si>
  <si>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</si>
  <si>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</si>
  <si>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</si>
  <si>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</si>
  <si>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</si>
  <si>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</si>
  <si>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</si>
  <si>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</si>
  <si>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</si>
  <si>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</si>
  <si>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</si>
  <si>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</si>
  <si>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</si>
  <si>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</si>
  <si>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</si>
  <si>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</si>
  <si>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</si>
  <si>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</si>
  <si>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</si>
  <si>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</si>
  <si>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</si>
  <si>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</si>
  <si>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</si>
  <si>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</si>
  <si>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</si>
  <si>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</si>
  <si>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</si>
  <si>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</si>
  <si>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</si>
  <si>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</si>
  <si>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</si>
  <si>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</si>
  <si>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</si>
  <si>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</si>
  <si>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</si>
  <si>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</si>
  <si>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</si>
  <si>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</si>
  <si>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</si>
  <si>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</si>
  <si>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</si>
  <si>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</si>
  <si>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</si>
  <si>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</si>
  <si>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</si>
  <si>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</si>
  <si>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</si>
  <si>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</si>
  <si>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</si>
  <si>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</si>
  <si>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</si>
  <si>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</si>
  <si>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</si>
  <si>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</si>
  <si>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</si>
  <si>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</si>
  <si>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</si>
  <si>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</si>
  <si>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</si>
  <si>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</si>
  <si>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</si>
  <si>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</si>
  <si>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</si>
  <si>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</si>
  <si>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</si>
  <si>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</si>
  <si>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</si>
  <si>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</si>
  <si>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</si>
  <si>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</si>
  <si>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</si>
  <si>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</si>
  <si>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</si>
  <si>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</si>
  <si>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</si>
  <si>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</si>
  <si>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</si>
  <si>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</si>
  <si>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</si>
  <si>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</si>
  <si>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</si>
  <si>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</si>
  <si>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</si>
  <si>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</si>
  <si>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</si>
  <si>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</si>
  <si>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</si>
  <si>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</si>
  <si>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</si>
  <si>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</si>
  <si>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</si>
  <si>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</si>
  <si>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</si>
  <si>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</si>
  <si>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</si>
  <si>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</si>
  <si>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</si>
  <si>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</si>
  <si>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</si>
  <si>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</si>
  <si>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</si>
  <si>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</si>
  <si>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</si>
  <si>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</si>
  <si>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</si>
  <si>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</si>
  <si>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</si>
  <si>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</si>
  <si>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</si>
  <si>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</si>
  <si>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</si>
  <si>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</si>
  <si>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</si>
  <si>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</si>
  <si>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</si>
  <si>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</si>
  <si>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</si>
  <si>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</si>
  <si>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</si>
  <si>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</si>
  <si>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</si>
  <si>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</si>
  <si>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</si>
  <si>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</si>
  <si>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</si>
  <si>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</si>
  <si>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</si>
  <si>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</si>
  <si>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</si>
  <si>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</si>
  <si>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</si>
  <si>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</si>
  <si>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</si>
  <si>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</si>
  <si>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</si>
  <si>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</si>
  <si>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</si>
  <si>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</si>
  <si>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</si>
  <si>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</si>
  <si>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</si>
  <si>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</si>
  <si>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</si>
  <si>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</si>
  <si>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</si>
  <si>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</si>
  <si>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</si>
  <si>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</si>
  <si>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</si>
  <si>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</si>
  <si>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</si>
  <si>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</si>
  <si>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</si>
  <si>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</si>
  <si>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</si>
  <si>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</si>
  <si>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</si>
  <si>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</si>
  <si>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</si>
  <si>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</si>
  <si>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</si>
  <si>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</si>
  <si>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</si>
  <si>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</si>
  <si>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</si>
  <si>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</si>
  <si>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</si>
  <si>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</si>
  <si>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</si>
  <si>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</si>
  <si>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</si>
  <si>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</si>
  <si>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</si>
  <si>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</si>
  <si>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</si>
  <si>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</si>
  <si>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</si>
  <si>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</si>
  <si>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</si>
  <si>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</si>
  <si>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</si>
  <si>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</si>
  <si>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</si>
  <si>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</si>
  <si>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</si>
  <si>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</si>
  <si>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</si>
  <si>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</si>
  <si>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</si>
  <si>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</si>
  <si>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</si>
  <si>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</si>
  <si>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</si>
  <si>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</si>
  <si>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</si>
  <si>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</si>
  <si>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</si>
  <si>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</si>
  <si>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</si>
  <si>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</si>
  <si>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</si>
  <si>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</si>
  <si>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</si>
  <si>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</si>
  <si>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</si>
  <si>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</si>
  <si>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</si>
  <si>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</si>
  <si>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</si>
  <si>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</si>
  <si>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</si>
  <si>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</si>
  <si>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</si>
  <si>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</si>
  <si>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</si>
  <si>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</si>
  <si>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</si>
  <si>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</si>
  <si>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</si>
  <si>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</si>
  <si>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</si>
  <si>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</si>
  <si>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</si>
  <si>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</si>
  <si>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</si>
  <si>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</si>
  <si>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</si>
  <si>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</si>
  <si>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</si>
  <si>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</si>
  <si>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</si>
  <si>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</si>
  <si>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</si>
  <si>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</si>
  <si>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</si>
  <si>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</si>
  <si>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</si>
  <si>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</si>
  <si>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</si>
  <si>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</si>
  <si>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</si>
  <si>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</si>
  <si>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</si>
  <si>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</si>
  <si>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</si>
  <si>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</si>
  <si>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</si>
  <si>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</si>
  <si>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</si>
  <si>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</si>
  <si>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</si>
  <si>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</si>
  <si>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</si>
  <si>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</si>
  <si>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</si>
  <si>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</si>
  <si>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</si>
  <si>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</si>
  <si>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</si>
  <si>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</si>
  <si>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</si>
  <si>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</si>
  <si>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</si>
  <si>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</si>
  <si>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</si>
  <si>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</si>
  <si>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</si>
  <si>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</si>
  <si>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</si>
  <si>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</si>
  <si>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</si>
  <si>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</si>
  <si>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</si>
  <si>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</si>
  <si>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</si>
  <si>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</si>
  <si>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</si>
  <si>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</si>
  <si>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</si>
  <si>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</si>
  <si>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</si>
  <si>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</si>
  <si>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</si>
  <si>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</si>
  <si>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</si>
  <si>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</si>
  <si>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</si>
  <si>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</si>
  <si>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</si>
  <si>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</si>
  <si>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</si>
  <si>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</si>
  <si>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</si>
  <si>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</si>
  <si>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</si>
  <si>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</si>
  <si>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</si>
  <si>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</si>
  <si>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</si>
  <si>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</si>
  <si>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</si>
  <si>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</si>
  <si>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</si>
  <si>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</si>
  <si>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</si>
  <si>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</si>
  <si>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</si>
  <si>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</si>
  <si>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</si>
  <si>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</si>
  <si>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</si>
  <si>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</si>
  <si>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</si>
  <si>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</si>
  <si>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</si>
  <si>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</si>
  <si>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</si>
  <si>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</si>
  <si>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</si>
  <si>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</si>
  <si>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</si>
  <si>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</si>
  <si>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</si>
  <si>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</si>
  <si>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</si>
  <si>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</si>
  <si>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</si>
  <si>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</si>
  <si>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</si>
  <si>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</si>
  <si>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</si>
  <si>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</si>
  <si>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</si>
  <si>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</si>
  <si>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</si>
  <si>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</si>
  <si>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</si>
  <si>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</si>
  <si>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</si>
  <si>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</si>
  <si>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</si>
  <si>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</si>
  <si>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</si>
  <si>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</si>
  <si>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</si>
  <si>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</si>
  <si>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</si>
  <si>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</si>
  <si>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</si>
  <si>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</si>
  <si>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</si>
  <si>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</si>
  <si>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</si>
  <si>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</si>
  <si>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</si>
  <si>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</si>
  <si>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</si>
  <si>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</si>
  <si>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</si>
  <si>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</si>
  <si>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</si>
  <si>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</si>
  <si>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</si>
  <si>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</si>
  <si>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</si>
  <si>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</si>
  <si>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</si>
  <si>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</si>
  <si>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</si>
  <si>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</si>
  <si>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</si>
  <si>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</si>
  <si>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</si>
  <si>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</si>
  <si>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</si>
  <si>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</si>
  <si>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</si>
  <si>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</si>
  <si>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</si>
  <si>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</si>
  <si>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</si>
  <si>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</si>
  <si>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</si>
  <si>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</si>
  <si>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</si>
  <si>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</si>
  <si>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</si>
  <si>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</si>
  <si>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</si>
  <si>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</si>
  <si>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</si>
  <si>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</si>
  <si>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</si>
  <si>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</si>
  <si>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</si>
  <si>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</si>
  <si>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</si>
  <si>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</si>
  <si>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</si>
  <si>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</si>
  <si>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</si>
  <si>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</si>
  <si>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</si>
  <si>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</si>
  <si>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</si>
  <si>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</si>
  <si>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</si>
  <si>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</si>
  <si>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</si>
  <si>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</si>
  <si>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</si>
  <si>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</si>
  <si>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</si>
  <si>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</si>
  <si>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</si>
  <si>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</si>
  <si>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</si>
  <si>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</si>
  <si>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</si>
  <si>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</si>
  <si>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</si>
  <si>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</si>
  <si>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</si>
  <si>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</si>
  <si>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</si>
  <si>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</si>
  <si>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</si>
  <si>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</si>
  <si>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</si>
  <si>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</si>
  <si>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</si>
  <si>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</si>
  <si>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</si>
  <si>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</si>
  <si>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</si>
  <si>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</si>
  <si>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</si>
  <si>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</si>
  <si>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</si>
  <si>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</si>
  <si>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</si>
  <si>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</si>
  <si>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</si>
  <si>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</si>
  <si>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</si>
  <si>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</si>
  <si>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</si>
  <si>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</si>
  <si>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</si>
  <si>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</si>
  <si>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</si>
  <si>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</si>
  <si>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</si>
  <si>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</si>
  <si>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</si>
  <si>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</si>
  <si>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</si>
  <si>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</si>
  <si>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</si>
  <si>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</si>
  <si>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</si>
  <si>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</si>
  <si>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</si>
  <si>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</si>
  <si>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</si>
  <si>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</si>
  <si>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</si>
  <si>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</si>
  <si>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</si>
  <si>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</si>
  <si>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</si>
  <si>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</si>
  <si>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</si>
  <si>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</si>
  <si>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</si>
  <si>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</si>
  <si>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</si>
  <si>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</si>
  <si>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</si>
  <si>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</si>
  <si>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</si>
  <si>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</si>
  <si>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</si>
  <si>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</si>
  <si>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</si>
  <si>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</si>
  <si>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</si>
  <si>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</si>
  <si>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</si>
  <si>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</si>
  <si>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</si>
  <si>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</si>
  <si>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</si>
  <si>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</si>
  <si>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</si>
  <si>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</si>
  <si>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</si>
  <si>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</si>
  <si>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</si>
  <si>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</si>
  <si>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</si>
  <si>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</si>
  <si>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</si>
  <si>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</si>
  <si>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</si>
  <si>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</si>
  <si>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</si>
  <si>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</si>
  <si>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</si>
  <si>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</si>
  <si>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</si>
  <si>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</si>
  <si>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</si>
  <si>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</si>
  <si>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</si>
  <si>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</si>
  <si>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</si>
  <si>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</si>
  <si>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</si>
  <si>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</si>
  <si>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</si>
  <si>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</si>
  <si>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</si>
  <si>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</si>
  <si>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</si>
  <si>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</si>
  <si>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</si>
  <si>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</si>
  <si>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</si>
  <si>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</si>
  <si>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</si>
  <si>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</si>
  <si>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</si>
  <si>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</si>
  <si>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</si>
  <si>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</si>
  <si>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</si>
  <si>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</si>
  <si>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</si>
  <si>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</si>
  <si>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</si>
  <si>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</si>
  <si>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</si>
  <si>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</si>
  <si>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</si>
  <si>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</si>
  <si>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</si>
  <si>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</si>
  <si>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</si>
  <si>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</si>
  <si>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</si>
  <si>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</si>
  <si>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</si>
  <si>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</si>
  <si>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</si>
  <si>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</si>
  <si>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</si>
  <si>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</si>
  <si>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</si>
  <si>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</si>
  <si>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</si>
  <si>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</si>
  <si>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</si>
  <si>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</si>
  <si>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</si>
  <si>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</si>
  <si>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</si>
  <si>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</si>
  <si>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</si>
  <si>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</si>
  <si>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</si>
  <si>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</si>
  <si>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</si>
  <si>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</si>
  <si>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</si>
  <si>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</si>
  <si>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</si>
  <si>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</si>
  <si>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</si>
  <si>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</si>
  <si>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</si>
  <si>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</si>
  <si>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</si>
  <si>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</si>
  <si>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</si>
  <si>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</si>
  <si>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</si>
  <si>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</si>
  <si>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</si>
  <si>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</si>
  <si>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</si>
  <si>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</si>
  <si>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</si>
  <si>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</si>
  <si>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</si>
  <si>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</si>
  <si>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</si>
  <si>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</si>
  <si>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</si>
  <si>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</si>
  <si>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</si>
  <si>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</si>
  <si>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</si>
  <si>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</si>
  <si>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</si>
  <si>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</si>
  <si>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</si>
  <si>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</si>
  <si>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</si>
  <si>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</si>
  <si>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</si>
  <si>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</si>
  <si>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</si>
  <si>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</si>
  <si>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</si>
  <si>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</si>
  <si>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</si>
  <si>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</si>
  <si>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</si>
  <si>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</si>
  <si>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</si>
  <si>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</si>
  <si>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</si>
  <si>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</si>
  <si>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</si>
  <si>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</si>
  <si>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</si>
  <si>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</si>
  <si>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</si>
  <si>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</si>
  <si>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</si>
  <si>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</si>
  <si>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</si>
  <si>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</si>
  <si>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</si>
  <si>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</si>
  <si>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</si>
  <si>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</si>
  <si>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</si>
  <si>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</si>
  <si>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</si>
  <si>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</si>
  <si>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</si>
  <si>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</si>
  <si>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</si>
  <si>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</si>
  <si>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</si>
  <si>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</si>
  <si>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</si>
  <si>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</si>
  <si>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</si>
  <si>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</si>
  <si>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</si>
  <si>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</si>
  <si>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</si>
  <si>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</si>
  <si>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</si>
  <si>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</si>
  <si>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</si>
  <si>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</si>
  <si>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</si>
  <si>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</si>
  <si>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</si>
  <si>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</si>
  <si>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</si>
  <si>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</si>
  <si>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</si>
  <si>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</si>
  <si>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</si>
  <si>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</si>
  <si>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</si>
  <si>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</si>
  <si>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</si>
  <si>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</si>
  <si>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</si>
  <si>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</si>
  <si>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</si>
  <si>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</si>
  <si>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</si>
  <si>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</si>
  <si>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</si>
  <si>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</si>
  <si>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</si>
  <si>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</si>
  <si>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</si>
  <si>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</si>
  <si>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</si>
  <si>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</si>
  <si>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</si>
  <si>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</si>
  <si>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</si>
  <si>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</si>
  <si>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</si>
  <si>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</si>
  <si>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</si>
  <si>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</si>
  <si>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</si>
  <si>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</si>
  <si>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</si>
  <si>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</si>
  <si>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</si>
  <si>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</si>
  <si>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</si>
  <si>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</si>
  <si>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</si>
  <si>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</si>
  <si>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</si>
  <si>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</si>
  <si>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</si>
  <si>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</si>
  <si>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</si>
  <si>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</si>
  <si>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</si>
  <si>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</si>
  <si>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</si>
  <si>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</si>
  <si>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</si>
  <si>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</si>
  <si>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</si>
  <si>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</si>
  <si>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</si>
  <si>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</si>
  <si>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</si>
  <si>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</si>
  <si>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</si>
  <si>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</si>
  <si>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</si>
  <si>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</si>
  <si>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</si>
  <si>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</si>
  <si>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</si>
  <si>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</si>
  <si>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</si>
  <si>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</si>
  <si>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</si>
  <si>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</si>
  <si>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</si>
  <si>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</si>
  <si>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</si>
  <si>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</si>
  <si>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</si>
  <si>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</si>
  <si>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</si>
  <si>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</si>
  <si>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</si>
  <si>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</si>
  <si>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</si>
  <si>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</si>
  <si>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</si>
  <si>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</si>
  <si>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</si>
  <si>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</si>
  <si>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</si>
  <si>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</si>
  <si>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</si>
  <si>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</si>
  <si>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</si>
  <si>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</si>
  <si>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</si>
  <si>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</si>
  <si>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</si>
  <si>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</si>
  <si>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</si>
  <si>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</si>
  <si>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</si>
  <si>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</si>
  <si>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</si>
  <si>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</si>
  <si>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</si>
  <si>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</si>
  <si>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</si>
  <si>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</si>
  <si>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</si>
  <si>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</si>
  <si>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</si>
  <si>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</si>
  <si>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</si>
  <si>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</si>
  <si>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</si>
  <si>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</si>
  <si>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</si>
  <si>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</si>
  <si>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</si>
  <si>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</si>
  <si>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</si>
  <si>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</si>
  <si>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</si>
  <si>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</si>
  <si>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</si>
  <si>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</si>
  <si>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</si>
  <si>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</si>
  <si>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</si>
  <si>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</si>
  <si>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</si>
  <si>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</si>
  <si>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</si>
  <si>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</si>
  <si>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</si>
  <si>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</si>
  <si>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</si>
  <si>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</si>
  <si>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</si>
  <si>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</si>
  <si>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</si>
  <si>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</si>
  <si>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</si>
  <si>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</si>
  <si>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</si>
  <si>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</si>
  <si>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</si>
  <si>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</si>
  <si>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</si>
  <si>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</si>
  <si>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</si>
  <si>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</si>
  <si>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</si>
  <si>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</si>
  <si>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</si>
  <si>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</si>
  <si>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</si>
  <si>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</si>
  <si>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</si>
  <si>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</si>
  <si>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</si>
  <si>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</si>
  <si>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</si>
  <si>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</si>
  <si>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</si>
  <si>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</si>
  <si>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</si>
  <si>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</si>
  <si>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</si>
  <si>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</si>
  <si>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</si>
  <si>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</si>
  <si>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</si>
  <si>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</si>
  <si>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</si>
  <si>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</si>
  <si>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</si>
  <si>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</si>
  <si>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</si>
  <si>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</si>
  <si>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</si>
  <si>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</si>
  <si>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</si>
  <si>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</si>
  <si>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</si>
  <si>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</si>
  <si>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</si>
  <si>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</si>
  <si>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</si>
  <si>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</si>
  <si>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</si>
  <si>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</si>
  <si>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</si>
  <si>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</si>
  <si>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</si>
  <si>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</si>
  <si>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</si>
  <si>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</si>
  <si>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</si>
  <si>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</si>
  <si>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</si>
  <si>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</si>
  <si>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</si>
  <si>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</si>
  <si>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</si>
  <si>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</si>
  <si>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</si>
  <si>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</si>
  <si>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</si>
  <si>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</si>
  <si>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</si>
  <si>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</si>
  <si>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</si>
  <si>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</si>
  <si>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</si>
  <si>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</si>
  <si>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</si>
  <si>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</si>
  <si>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</si>
  <si>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</si>
  <si>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</si>
  <si>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</si>
  <si>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</si>
  <si>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</si>
  <si>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</si>
  <si>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</si>
  <si>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</si>
  <si>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</si>
  <si>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</si>
  <si>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</si>
  <si>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</si>
  <si>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</si>
  <si>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</si>
  <si>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</si>
  <si>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</si>
  <si>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</si>
  <si>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</si>
  <si>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</si>
  <si>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</si>
  <si>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</si>
  <si>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</si>
  <si>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</si>
  <si>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</si>
  <si>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</si>
  <si>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</si>
  <si>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</si>
  <si>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</si>
  <si>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</si>
  <si>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</si>
  <si>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</si>
  <si>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</si>
  <si>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</si>
  <si>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</si>
  <si>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</si>
  <si>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</si>
  <si>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</si>
  <si>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</si>
  <si>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</si>
  <si>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</si>
  <si>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</si>
  <si>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</si>
  <si>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</si>
  <si>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</si>
  <si>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</si>
  <si>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</si>
  <si>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</si>
  <si>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</si>
  <si>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</si>
  <si>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</si>
  <si>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</si>
  <si>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</si>
  <si>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</si>
  <si>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</si>
  <si>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</si>
  <si>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</si>
  <si>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</si>
  <si>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</si>
  <si>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</si>
  <si>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</si>
  <si>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</si>
  <si>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</si>
  <si>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</si>
  <si>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</si>
  <si>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</si>
  <si>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</si>
  <si>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</si>
  <si>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</si>
  <si>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</si>
  <si>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</si>
  <si>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</si>
  <si>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</si>
  <si>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</si>
  <si>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</si>
  <si>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</si>
  <si>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</si>
  <si>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</si>
  <si>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</si>
  <si>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</si>
  <si>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</si>
  <si>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</si>
  <si>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</si>
  <si>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</si>
  <si>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</si>
  <si>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</si>
  <si>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</si>
  <si>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</si>
  <si>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</si>
  <si>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</si>
  <si>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</si>
  <si>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</si>
  <si>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</si>
  <si>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</si>
  <si>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</si>
  <si>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</si>
  <si>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</si>
  <si>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</si>
  <si>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</si>
  <si>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</si>
  <si>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</si>
  <si>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</si>
  <si>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</si>
  <si>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</si>
  <si>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</si>
  <si>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</si>
  <si>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</si>
  <si>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</si>
  <si>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</si>
  <si>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</si>
  <si>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</si>
  <si>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</si>
  <si>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</si>
  <si>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</si>
  <si>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</si>
  <si>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</si>
  <si>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</si>
  <si>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</si>
  <si>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</si>
  <si>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</si>
  <si>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</si>
  <si>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</si>
  <si>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</si>
  <si>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</si>
  <si>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</si>
  <si>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</si>
  <si>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</si>
  <si>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</si>
  <si>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</si>
  <si>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</si>
  <si>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</si>
  <si>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</si>
  <si>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</si>
  <si>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</si>
  <si>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</si>
  <si>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</si>
  <si>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</si>
  <si>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</si>
  <si>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</si>
  <si>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</si>
  <si>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</si>
  <si>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</si>
  <si>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</si>
  <si>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</si>
  <si>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</si>
  <si>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</si>
  <si>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</si>
  <si>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</si>
  <si>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</si>
  <si>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</si>
  <si>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</si>
  <si>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</si>
  <si>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</si>
  <si>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</si>
  <si>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</si>
  <si>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</si>
  <si>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</si>
  <si>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</si>
  <si>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</si>
  <si>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</si>
  <si>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</si>
  <si>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</si>
  <si>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</si>
  <si>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</si>
  <si>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</si>
  <si>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</si>
  <si>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</si>
  <si>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</si>
  <si>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</si>
  <si>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</si>
  <si>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</si>
  <si>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</si>
  <si>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</si>
  <si>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</si>
  <si>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</si>
  <si>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</si>
  <si>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</si>
  <si>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</si>
  <si>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</si>
  <si>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</si>
  <si>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</si>
  <si>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</si>
  <si>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</si>
  <si>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</si>
  <si>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</si>
  <si>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</si>
  <si>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</si>
  <si>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</si>
  <si>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</si>
  <si>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</si>
  <si>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</si>
  <si>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</si>
  <si>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</si>
  <si>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</si>
  <si>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</si>
  <si>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</si>
  <si>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</si>
  <si>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</si>
  <si>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</si>
  <si>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</si>
  <si>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</si>
  <si>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</si>
  <si>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</si>
  <si>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</si>
  <si>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</si>
  <si>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</si>
  <si>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</si>
  <si>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</si>
  <si>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</si>
  <si>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</si>
  <si>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</si>
  <si>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</si>
  <si>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</si>
  <si>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</si>
  <si>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</si>
  <si>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</si>
  <si>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</si>
  <si>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</si>
  <si>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</si>
  <si>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</si>
  <si>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</si>
  <si>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</si>
  <si>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</si>
  <si>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</si>
  <si>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</si>
  <si>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</si>
  <si>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</si>
  <si>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</si>
  <si>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</si>
  <si>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</si>
  <si>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</si>
  <si>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</si>
  <si>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</si>
  <si>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</si>
  <si>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</si>
  <si>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</si>
  <si>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</si>
  <si>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</si>
  <si>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</si>
  <si>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</si>
  <si>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</si>
  <si>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</si>
  <si>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</si>
  <si>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</si>
  <si>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</si>
  <si>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</si>
  <si>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</si>
  <si>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</si>
  <si>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</si>
  <si>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</si>
  <si>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</si>
  <si>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</si>
  <si>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</si>
  <si>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</si>
  <si>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</si>
  <si>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</si>
  <si>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</si>
  <si>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</si>
  <si>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</si>
  <si>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</si>
  <si>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</si>
  <si>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</si>
  <si>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</si>
  <si>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</si>
  <si>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</si>
  <si>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</si>
  <si>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</si>
  <si>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</si>
  <si>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</si>
  <si>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</si>
  <si>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</si>
  <si>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</si>
  <si>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</si>
  <si>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</si>
  <si>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</si>
  <si>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</si>
  <si>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</si>
  <si>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</si>
  <si>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</si>
  <si>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</si>
  <si>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</si>
  <si>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</si>
  <si>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</si>
  <si>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</si>
  <si>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</si>
  <si>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</si>
  <si>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</si>
  <si>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</si>
  <si>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</si>
  <si>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</si>
  <si>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</si>
  <si>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</si>
  <si>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</si>
  <si>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</si>
  <si>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</si>
  <si>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</si>
  <si>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</si>
  <si>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</si>
  <si>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</si>
  <si>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</si>
  <si>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</si>
  <si>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</si>
  <si>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</si>
  <si>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</si>
  <si>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</si>
  <si>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</si>
  <si>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</si>
  <si>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</si>
  <si>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</si>
  <si>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</si>
  <si>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</si>
  <si>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</si>
  <si>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</si>
  <si>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</si>
  <si>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</si>
  <si>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</si>
  <si>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</si>
  <si>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</si>
  <si>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</si>
  <si>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</si>
  <si>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</si>
  <si>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</si>
  <si>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</si>
  <si>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</si>
  <si>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</si>
  <si>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</si>
  <si>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</si>
  <si>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</si>
  <si>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</si>
  <si>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</si>
  <si>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</si>
  <si>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</si>
  <si>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</si>
  <si>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</si>
  <si>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</si>
  <si>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</si>
  <si>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</si>
  <si>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</si>
  <si>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</si>
  <si>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</si>
  <si>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</si>
  <si>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</si>
  <si>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</si>
  <si>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</si>
  <si>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</si>
  <si>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</si>
  <si>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</si>
  <si>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</si>
  <si>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</si>
  <si>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</si>
  <si>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</si>
  <si>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</si>
  <si>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</si>
  <si>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</si>
  <si>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</si>
  <si>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</si>
  <si>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</si>
  <si>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</si>
  <si>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</si>
  <si>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</si>
  <si>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</si>
  <si>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</si>
  <si>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</si>
  <si>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</si>
  <si>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</si>
  <si>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</si>
  <si>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</si>
  <si>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</si>
  <si>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</si>
  <si>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</si>
  <si>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</si>
  <si>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</si>
  <si>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</si>
  <si>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</si>
  <si>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</si>
  <si>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</si>
  <si>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</si>
  <si>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</si>
  <si>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</si>
  <si>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</si>
  <si>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</si>
  <si>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</si>
  <si>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</si>
  <si>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</si>
  <si>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</si>
  <si>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</si>
  <si>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</si>
  <si>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</si>
  <si>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</si>
  <si>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</si>
  <si>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</si>
  <si>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</si>
  <si>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</si>
  <si>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</si>
  <si>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</si>
  <si>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</si>
  <si>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</si>
  <si>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</si>
  <si>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</si>
  <si>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</si>
  <si>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</si>
  <si>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</si>
  <si>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</si>
  <si>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</si>
  <si>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</si>
  <si>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</si>
  <si>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</si>
  <si>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</si>
  <si>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</si>
  <si>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</si>
  <si>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</si>
  <si>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</si>
  <si>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</si>
  <si>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</si>
  <si>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</si>
  <si>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</si>
  <si>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</si>
  <si>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</si>
  <si>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</si>
  <si>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</si>
  <si>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</si>
  <si>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</si>
  <si>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</si>
  <si>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</si>
  <si>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</si>
  <si>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</si>
  <si>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</si>
  <si>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</si>
  <si>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</si>
  <si>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</si>
  <si>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</si>
  <si>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</si>
  <si>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</si>
  <si>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</si>
  <si>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</si>
  <si>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</si>
  <si>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</si>
  <si>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</si>
  <si>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</si>
  <si>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</si>
  <si>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</si>
  <si>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</si>
  <si>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</si>
  <si>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</si>
  <si>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</si>
  <si>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</si>
  <si>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</si>
  <si>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</si>
  <si>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</si>
  <si>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</si>
  <si>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</si>
  <si>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</si>
  <si>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</si>
  <si>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</si>
  <si>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</si>
  <si>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</si>
  <si>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</si>
  <si>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</si>
  <si>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</si>
  <si>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</si>
  <si>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</si>
  <si>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</si>
  <si>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</si>
  <si>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</si>
  <si>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</si>
  <si>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</si>
  <si>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</si>
  <si>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</si>
  <si>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</si>
  <si>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</si>
  <si>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</si>
  <si>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</si>
  <si>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</si>
  <si>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</si>
  <si>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</si>
  <si>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</si>
  <si>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</si>
  <si>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</si>
  <si>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</si>
  <si>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</si>
  <si>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</si>
  <si>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</si>
  <si>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</si>
  <si>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</si>
  <si>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</si>
  <si>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</si>
  <si>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</si>
  <si>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</si>
  <si>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</si>
  <si>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</si>
  <si>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</si>
  <si>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</si>
  <si>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</si>
  <si>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</si>
  <si>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</si>
  <si>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</si>
  <si>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</si>
  <si>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</si>
  <si>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</si>
  <si>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</si>
  <si>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</si>
  <si>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</si>
  <si>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</si>
  <si>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</si>
  <si>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</si>
  <si>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</si>
  <si>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</si>
  <si>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</si>
  <si>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</si>
  <si>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</si>
  <si>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</si>
  <si>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</si>
  <si>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</si>
  <si>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</si>
  <si>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</si>
  <si>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</si>
  <si>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</si>
  <si>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</si>
  <si>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</si>
  <si>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</si>
  <si>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</si>
  <si>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</si>
  <si>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</si>
  <si>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</si>
  <si>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</si>
  <si>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</si>
  <si>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</si>
  <si>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</si>
  <si>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</si>
  <si>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</si>
  <si>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</si>
  <si>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</si>
  <si>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</si>
  <si>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</si>
  <si>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</si>
  <si>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</si>
  <si>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</si>
  <si>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</si>
  <si>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</si>
  <si>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</si>
  <si>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</si>
  <si>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</si>
  <si>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</si>
  <si>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</si>
  <si>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</si>
  <si>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</si>
  <si>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</si>
  <si>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</si>
  <si>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</si>
  <si>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</si>
  <si>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</si>
  <si>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</si>
  <si>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</si>
  <si>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</si>
  <si>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</si>
  <si>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</si>
  <si>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</si>
  <si>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</si>
  <si>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</si>
  <si>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</si>
  <si>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</si>
  <si>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</si>
  <si>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</si>
  <si>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</si>
  <si>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</si>
  <si>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</si>
  <si>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</si>
  <si>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</si>
  <si>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</si>
  <si>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</si>
  <si>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</si>
  <si>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</si>
  <si>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</si>
  <si>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</si>
  <si>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</si>
  <si>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</si>
  <si>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</si>
  <si>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</si>
  <si>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</si>
  <si>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</si>
  <si>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</si>
  <si>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</si>
  <si>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</si>
  <si>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</si>
  <si>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</si>
  <si>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</si>
  <si>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</si>
  <si>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</si>
  <si>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</si>
  <si>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</si>
  <si>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</si>
  <si>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</si>
  <si>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</si>
  <si>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</si>
  <si>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</si>
  <si>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</si>
  <si>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</si>
  <si>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</si>
  <si>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</si>
  <si>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</si>
  <si>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</si>
  <si>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</si>
  <si>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</si>
  <si>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</si>
  <si>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</si>
  <si>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</si>
  <si>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</si>
  <si>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</si>
  <si>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</si>
  <si>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</si>
  <si>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</si>
  <si>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</si>
  <si>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</si>
  <si>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</si>
  <si>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</si>
  <si>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</si>
  <si>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</si>
  <si>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</si>
  <si>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</si>
  <si>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</si>
  <si>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</si>
  <si>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</si>
  <si>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</si>
  <si>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</si>
  <si>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</si>
  <si>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</si>
  <si>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</si>
  <si>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</si>
  <si>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</si>
  <si>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</si>
  <si>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</si>
  <si>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</si>
  <si>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</si>
  <si>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</si>
  <si>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</si>
  <si>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</si>
  <si>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</si>
  <si>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</si>
  <si>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</si>
  <si>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</si>
  <si>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</si>
  <si>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</si>
  <si>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</si>
  <si>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</si>
  <si>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</si>
  <si>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</si>
  <si>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</si>
  <si>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</si>
  <si>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</si>
  <si>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</si>
  <si>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</si>
  <si>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</si>
  <si>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</si>
  <si>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</si>
  <si>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</si>
  <si>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</si>
  <si>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</si>
  <si>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</si>
  <si>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</si>
  <si>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</si>
  <si>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</si>
  <si>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</si>
  <si>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</si>
  <si>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</si>
  <si>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</si>
  <si>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</si>
  <si>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</si>
  <si>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</si>
  <si>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</si>
  <si>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</si>
  <si>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</si>
  <si>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</si>
  <si>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</si>
  <si>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</si>
  <si>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</si>
  <si>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</si>
  <si>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</si>
  <si>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</si>
  <si>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</si>
  <si>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</si>
  <si>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</si>
  <si>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</si>
  <si>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</si>
  <si>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</si>
  <si>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</si>
  <si>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</si>
  <si>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</si>
  <si>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</si>
  <si>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</si>
  <si>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</si>
  <si>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</si>
  <si>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</si>
  <si>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</si>
  <si>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</si>
  <si>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</si>
  <si>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</si>
  <si>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</si>
  <si>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</si>
  <si>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</si>
  <si>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</si>
  <si>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</si>
  <si>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</si>
  <si>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</si>
  <si>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</si>
  <si>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</si>
  <si>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</si>
  <si>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</si>
  <si>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</si>
  <si>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</si>
  <si>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</si>
  <si>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</si>
  <si>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</si>
  <si>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</si>
  <si>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</si>
  <si>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</si>
  <si>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</si>
  <si>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</si>
  <si>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</si>
  <si>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</si>
  <si>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</si>
  <si>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</si>
  <si>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</si>
  <si>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</si>
  <si>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</si>
  <si>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</si>
  <si>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</si>
  <si>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</si>
  <si>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</si>
  <si>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</si>
  <si>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</si>
  <si>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</si>
  <si>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</si>
  <si>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</si>
  <si>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</si>
  <si>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</si>
  <si>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</si>
  <si>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</si>
  <si>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</si>
  <si>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</si>
  <si>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</si>
  <si>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</si>
  <si>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</si>
  <si>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</si>
  <si>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</si>
  <si>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</si>
  <si>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</si>
  <si>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</si>
  <si>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</si>
  <si>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</si>
  <si>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</si>
  <si>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</si>
  <si>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</si>
  <si>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</si>
  <si>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</si>
  <si>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</si>
  <si>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</si>
  <si>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</si>
  <si>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</si>
  <si>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</si>
  <si>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</si>
  <si>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</si>
  <si>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</si>
  <si>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</si>
  <si>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</si>
  <si>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</si>
  <si>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</si>
  <si>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</si>
  <si>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</si>
  <si>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</si>
  <si>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</si>
  <si>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</si>
  <si>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</si>
  <si>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</si>
  <si>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</si>
  <si>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</si>
  <si>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</si>
  <si>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</si>
  <si>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</si>
  <si>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</si>
  <si>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</si>
  <si>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</si>
  <si>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</si>
  <si>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</si>
  <si>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</si>
  <si>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</si>
  <si>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</si>
  <si>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</si>
  <si>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</si>
  <si>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</si>
  <si>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</si>
  <si>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</si>
  <si>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</si>
  <si>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</si>
  <si>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</si>
  <si>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</si>
  <si>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</si>
  <si>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</si>
  <si>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</si>
  <si>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</si>
  <si>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</si>
  <si>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</si>
  <si>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</si>
  <si>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</si>
  <si>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</si>
  <si>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</si>
  <si>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</si>
  <si>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</si>
  <si>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</si>
  <si>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</si>
  <si>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</si>
  <si>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</si>
  <si>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</si>
  <si>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</si>
  <si>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</si>
  <si>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</si>
  <si>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</si>
  <si>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</si>
  <si>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</si>
  <si>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</si>
  <si>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</si>
  <si>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</si>
  <si>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</si>
  <si>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</si>
  <si>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</si>
  <si>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</si>
  <si>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</si>
  <si>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</si>
  <si>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</si>
  <si>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</si>
  <si>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</si>
  <si>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</si>
  <si>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</si>
  <si>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</si>
  <si>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</si>
  <si>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</si>
  <si>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</si>
  <si>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</si>
  <si>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</si>
  <si>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</si>
  <si>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</si>
  <si>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</si>
  <si>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</si>
  <si>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</si>
  <si>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</si>
  <si>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</si>
  <si>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</si>
  <si>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</si>
  <si>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</si>
  <si>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</si>
  <si>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</si>
  <si>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</si>
  <si>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</si>
  <si>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</si>
  <si>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</si>
  <si>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</si>
  <si>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</si>
  <si>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</si>
  <si>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</si>
  <si>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</si>
  <si>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</si>
  <si>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</si>
  <si>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</si>
  <si>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</si>
  <si>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</si>
  <si>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</si>
  <si>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</si>
  <si>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</si>
  <si>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</si>
  <si>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</si>
  <si>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</si>
  <si>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</si>
  <si>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</si>
  <si>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</si>
  <si>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</si>
  <si>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</si>
  <si>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</si>
  <si>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</si>
  <si>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</si>
  <si>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</si>
  <si>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</si>
  <si>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</si>
  <si>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</si>
  <si>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</si>
  <si>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</si>
  <si>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</si>
  <si>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</si>
  <si>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</si>
  <si>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</si>
  <si>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</si>
  <si>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</si>
  <si>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</si>
  <si>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</si>
  <si>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</si>
  <si>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</si>
  <si>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</si>
  <si>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</si>
  <si>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</si>
  <si>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</si>
  <si>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</si>
  <si>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</si>
  <si>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</si>
  <si>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</si>
  <si>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</si>
  <si>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</si>
  <si>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</si>
  <si>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</si>
  <si>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</si>
  <si>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</si>
  <si>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</si>
  <si>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</si>
  <si>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</si>
  <si>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</si>
  <si>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</si>
  <si>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</si>
  <si>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</si>
  <si>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</si>
  <si>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</si>
  <si>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</si>
  <si>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</si>
  <si>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</si>
  <si>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</si>
  <si>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</si>
  <si>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</si>
  <si>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</si>
  <si>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</si>
  <si>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</si>
  <si>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</si>
  <si>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</si>
  <si>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</si>
  <si>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</si>
  <si>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</si>
  <si>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</si>
  <si>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</si>
  <si>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</si>
  <si>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</si>
  <si>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</si>
  <si>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</si>
  <si>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</si>
  <si>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</si>
  <si>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</si>
  <si>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</si>
  <si>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</si>
  <si>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</si>
  <si>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</si>
  <si>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</si>
  <si>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</si>
  <si>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</si>
  <si>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</si>
  <si>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</si>
  <si>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</si>
  <si>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</si>
  <si>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</si>
  <si>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</si>
  <si>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</si>
  <si>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</si>
  <si>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</si>
  <si>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</si>
  <si>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</si>
  <si>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</si>
  <si>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</si>
  <si>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</si>
  <si>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</si>
  <si>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</si>
  <si>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</si>
  <si>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</si>
  <si>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</si>
  <si>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</si>
  <si>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</si>
  <si>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</si>
  <si>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</si>
  <si>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</si>
  <si>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</si>
  <si>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</si>
  <si>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</si>
  <si>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</si>
  <si>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</si>
  <si>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</si>
  <si>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</si>
  <si>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</si>
  <si>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</si>
  <si>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</si>
  <si>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</si>
  <si>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</si>
  <si>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</si>
  <si>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</si>
  <si>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</si>
  <si>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</si>
  <si>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</si>
  <si>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</si>
  <si>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</si>
  <si>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</si>
  <si>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</si>
  <si>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</si>
  <si>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</si>
  <si>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</si>
  <si>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</si>
  <si>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</si>
  <si>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</si>
  <si>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</si>
  <si>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</si>
  <si>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</si>
  <si>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</si>
  <si>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</si>
  <si>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</si>
  <si>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</si>
  <si>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</si>
  <si>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</si>
  <si>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</si>
  <si>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</si>
  <si>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</si>
  <si>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</si>
  <si>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</si>
  <si>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</si>
  <si>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</si>
  <si>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</si>
  <si>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</si>
  <si>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</si>
  <si>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</si>
  <si>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</si>
  <si>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</si>
  <si>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</si>
  <si>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</si>
  <si>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</si>
  <si>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</si>
  <si>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</si>
  <si>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</si>
  <si>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</si>
  <si>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</si>
  <si>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</si>
  <si>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</si>
  <si>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</si>
  <si>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</si>
  <si>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</si>
  <si>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</si>
  <si>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</si>
  <si>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</si>
  <si>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</si>
  <si>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</si>
  <si>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</si>
  <si>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</si>
  <si>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</si>
  <si>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</si>
  <si>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</si>
  <si>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</si>
  <si>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</si>
  <si>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</si>
  <si>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</si>
  <si>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</si>
  <si>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</si>
  <si>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</si>
  <si>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</si>
  <si>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</si>
  <si>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</si>
  <si>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</si>
  <si>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</si>
  <si>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</si>
  <si>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</si>
  <si>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</si>
  <si>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</si>
  <si>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</si>
  <si>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</si>
  <si>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</si>
  <si>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</si>
  <si>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</si>
  <si>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</si>
  <si>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</si>
  <si>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</si>
  <si>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</si>
  <si>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</si>
  <si>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</si>
  <si>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</si>
  <si>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</si>
  <si>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</si>
  <si>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</si>
  <si>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</si>
  <si>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</si>
  <si>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</si>
  <si>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</si>
  <si>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</si>
  <si>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</si>
  <si>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</si>
  <si>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</si>
  <si>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</si>
  <si>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</si>
  <si>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</si>
  <si>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</si>
  <si>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</si>
  <si>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</si>
  <si>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</si>
  <si>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</si>
  <si>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</si>
  <si>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</si>
  <si>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</si>
  <si>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</si>
  <si>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</si>
  <si>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</si>
  <si>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</si>
  <si>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</si>
  <si>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</si>
  <si>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</si>
  <si>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</si>
  <si>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</si>
  <si>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</si>
  <si>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</si>
  <si>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</si>
  <si>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</si>
  <si>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</si>
  <si>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</si>
  <si>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</si>
  <si>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</si>
  <si>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</si>
  <si>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</si>
  <si>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</si>
  <si>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</si>
  <si>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</si>
  <si>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</si>
  <si>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</si>
  <si>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</si>
  <si>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</si>
  <si>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</si>
  <si>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</si>
  <si>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</si>
  <si>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</si>
  <si>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</si>
  <si>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</si>
  <si>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</si>
  <si>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</si>
  <si>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</si>
  <si>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</si>
  <si>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</si>
  <si>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</si>
  <si>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</si>
  <si>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</si>
  <si>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</si>
  <si>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</si>
  <si>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</si>
  <si>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</si>
  <si>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</si>
  <si>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</si>
  <si>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</si>
  <si>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</si>
  <si>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</si>
  <si>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</si>
  <si>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</si>
  <si>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</si>
  <si>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</si>
  <si>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</si>
  <si>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</si>
  <si>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</si>
  <si>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</si>
  <si>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</si>
  <si>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</si>
  <si>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</si>
  <si>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</si>
  <si>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</si>
  <si>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</si>
  <si>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</si>
  <si>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</si>
  <si>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</si>
  <si>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</si>
  <si>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</si>
  <si>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</si>
  <si>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</si>
  <si>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</si>
  <si>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</si>
  <si>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</si>
  <si>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</si>
  <si>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</si>
  <si>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</si>
  <si>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</si>
  <si>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</si>
  <si>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</si>
  <si>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</si>
  <si>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</si>
  <si>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</si>
  <si>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</si>
  <si>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</si>
  <si>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</si>
  <si>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</si>
  <si>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</si>
  <si>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</si>
  <si>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</si>
  <si>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</si>
  <si>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</si>
  <si>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</si>
  <si>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</si>
  <si>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</si>
  <si>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</si>
  <si>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</si>
  <si>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</si>
  <si>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</si>
  <si>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</si>
  <si>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</si>
  <si>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</si>
  <si>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</si>
  <si>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</si>
  <si>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</si>
  <si>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</si>
  <si>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</si>
  <si>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</si>
  <si>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</si>
  <si>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</si>
  <si>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</si>
  <si>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</si>
  <si>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</si>
  <si>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</si>
  <si>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</si>
  <si>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</si>
  <si>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</si>
  <si>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</si>
  <si>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</si>
  <si>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</si>
  <si>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</si>
  <si>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</si>
  <si>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</si>
  <si>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</si>
  <si>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</si>
  <si>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</si>
  <si>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</si>
  <si>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</si>
  <si>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</si>
  <si>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</si>
  <si>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</si>
  <si>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</si>
  <si>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</si>
  <si>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</si>
  <si>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</si>
  <si>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</si>
  <si>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</si>
  <si>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</si>
  <si>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</si>
  <si>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</si>
  <si>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</si>
  <si>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</si>
  <si>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</si>
  <si>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</si>
  <si>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</si>
  <si>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</si>
  <si>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</si>
  <si>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</si>
  <si>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</si>
  <si>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</si>
  <si>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</si>
  <si>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</si>
  <si>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</si>
  <si>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</si>
  <si>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</si>
  <si>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</si>
  <si>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</si>
  <si>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</si>
  <si>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</si>
  <si>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</si>
  <si>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</si>
  <si>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</si>
  <si>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</si>
  <si>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</si>
  <si>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</si>
  <si>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</si>
  <si>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</si>
  <si>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</si>
  <si>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</si>
  <si>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</si>
  <si>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</si>
  <si>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</si>
  <si>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</si>
  <si>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</si>
  <si>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</si>
  <si>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</si>
  <si>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</si>
  <si>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</si>
  <si>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</si>
  <si>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</si>
  <si>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</si>
  <si>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</si>
  <si>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</si>
  <si>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</si>
  <si>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</si>
  <si>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</si>
  <si>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</si>
  <si>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</si>
  <si>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</si>
  <si>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</si>
  <si>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</si>
  <si>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</si>
  <si>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</si>
  <si>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</si>
  <si>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</si>
  <si>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</si>
  <si>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</si>
  <si>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</si>
  <si>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</si>
  <si>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</si>
  <si>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</si>
  <si>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</si>
  <si>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</si>
  <si>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</si>
  <si>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</si>
  <si>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</si>
  <si>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</si>
  <si>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</si>
  <si>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</si>
  <si>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</si>
  <si>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</si>
  <si>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</si>
  <si>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</si>
  <si>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</si>
  <si>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</si>
  <si>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</si>
  <si>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</si>
  <si>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</si>
  <si>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</si>
  <si>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</si>
  <si>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</si>
  <si>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</si>
  <si>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</si>
  <si>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</si>
  <si>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</si>
  <si>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</si>
  <si>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</si>
  <si>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</si>
  <si>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</si>
  <si>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</si>
  <si>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</si>
  <si>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</si>
  <si>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</si>
  <si>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</si>
  <si>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</si>
  <si>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</si>
  <si>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</si>
  <si>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</si>
  <si>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</si>
  <si>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</si>
  <si>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</si>
  <si>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</si>
  <si>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</si>
  <si>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</si>
  <si>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</si>
  <si>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</si>
  <si>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</si>
  <si>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</si>
  <si>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</si>
  <si>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</si>
  <si>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</si>
  <si>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</si>
  <si>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</si>
  <si>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</si>
  <si>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</si>
  <si>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</si>
  <si>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</si>
  <si>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</si>
  <si>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</si>
  <si>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</si>
  <si>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</si>
  <si>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</si>
  <si>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</si>
  <si>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</si>
  <si>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</si>
  <si>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</si>
  <si>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</si>
  <si>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</si>
  <si>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</si>
  <si>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</si>
  <si>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</si>
  <si>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</si>
  <si>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</si>
  <si>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</si>
  <si>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</si>
  <si>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</si>
  <si>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</si>
  <si>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</si>
  <si>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</si>
  <si>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</si>
  <si>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</si>
  <si>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</si>
  <si>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</si>
  <si>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</si>
  <si>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</si>
  <si>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</si>
  <si>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</si>
  <si>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</si>
  <si>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</si>
  <si>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</si>
  <si>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</si>
  <si>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</si>
  <si>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</si>
  <si>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</si>
  <si>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</si>
  <si>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</si>
  <si>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</si>
  <si>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</si>
  <si>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</si>
  <si>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</si>
  <si>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</si>
  <si>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</si>
  <si>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</si>
  <si>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</si>
  <si>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</si>
  <si>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</si>
  <si>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</si>
  <si>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</si>
  <si>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</si>
  <si>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</si>
  <si>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</si>
  <si>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</si>
  <si>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</si>
  <si>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</si>
  <si>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</si>
  <si>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</si>
  <si>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</si>
  <si>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</si>
  <si>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</si>
  <si>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</si>
  <si>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</si>
  <si>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</si>
  <si>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</si>
  <si>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</si>
  <si>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</si>
  <si>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</si>
  <si>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</si>
  <si>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</si>
  <si>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</si>
  <si>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</si>
  <si>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</si>
  <si>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</si>
  <si>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</si>
  <si>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</si>
  <si>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</si>
  <si>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</si>
  <si>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</si>
  <si>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</si>
  <si>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</si>
  <si>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</si>
  <si>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</si>
  <si>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</si>
  <si>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</si>
  <si>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</si>
  <si>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</si>
  <si>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</si>
  <si>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</si>
  <si>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</si>
  <si>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</si>
  <si>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</si>
  <si>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</si>
  <si>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</si>
  <si>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</si>
  <si>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</si>
  <si>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</si>
  <si>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</si>
  <si>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</si>
  <si>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</si>
  <si>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</si>
  <si>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</si>
  <si>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</si>
  <si>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</si>
  <si>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</si>
  <si>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</si>
  <si>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</si>
  <si>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</si>
  <si>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</si>
  <si>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</si>
  <si>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</si>
  <si>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</si>
  <si>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</si>
  <si>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</si>
  <si>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</si>
  <si>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</si>
  <si>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</si>
  <si>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</si>
  <si>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</si>
  <si>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</si>
  <si>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</si>
  <si>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</si>
  <si>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</si>
  <si>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</si>
  <si>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</si>
  <si>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</si>
  <si>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</si>
  <si>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</si>
  <si>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</si>
  <si>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</si>
  <si>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</si>
  <si>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</si>
  <si>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</si>
  <si>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</si>
  <si>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</si>
  <si>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</si>
  <si>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</si>
  <si>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</si>
  <si>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</si>
  <si>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</si>
  <si>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</si>
  <si>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</si>
  <si>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</si>
  <si>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</si>
  <si>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</si>
  <si>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</si>
  <si>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</si>
  <si>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</si>
  <si>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</si>
  <si>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</si>
  <si>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</si>
  <si>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</si>
  <si>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</si>
  <si>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</si>
  <si>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</si>
  <si>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</si>
  <si>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</si>
  <si>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</si>
  <si>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</si>
  <si>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</si>
  <si>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</si>
  <si>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</si>
  <si>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</si>
  <si>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</si>
  <si>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</si>
  <si>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</si>
  <si>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</si>
  <si>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</si>
  <si>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</si>
  <si>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</si>
  <si>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</si>
  <si>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</si>
  <si>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</si>
  <si>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</si>
  <si>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</si>
  <si>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</si>
  <si>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</si>
  <si>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</si>
  <si>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</si>
  <si>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</si>
  <si>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</si>
  <si>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</si>
  <si>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</si>
  <si>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</si>
  <si>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</si>
  <si>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</si>
  <si>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</si>
  <si>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</si>
  <si>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</si>
  <si>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</si>
  <si>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</si>
  <si>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</si>
  <si>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</si>
  <si>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</si>
  <si>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</si>
  <si>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</si>
  <si>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</si>
  <si>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</si>
  <si>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</si>
  <si>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</si>
  <si>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</si>
  <si>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</si>
  <si>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</si>
  <si>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</si>
  <si>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</si>
  <si>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</si>
  <si>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</si>
  <si>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</si>
  <si>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</si>
  <si>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</si>
  <si>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</si>
  <si>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</si>
  <si>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</si>
  <si>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</si>
  <si>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</si>
  <si>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</si>
  <si>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</si>
  <si>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</si>
  <si>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</si>
  <si>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</si>
  <si>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</si>
  <si>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</si>
  <si>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</si>
  <si>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</si>
  <si>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</si>
  <si>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</si>
  <si>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</si>
  <si>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</si>
  <si>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</si>
  <si>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</si>
  <si>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</si>
  <si>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</si>
  <si>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</si>
  <si>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</si>
  <si>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</si>
  <si>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</si>
  <si>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</si>
  <si>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</si>
  <si>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</si>
  <si>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</si>
  <si>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</si>
  <si>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</si>
  <si>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</si>
  <si>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</si>
  <si>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</si>
  <si>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</si>
  <si>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</si>
  <si>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</si>
  <si>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</si>
  <si>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</si>
  <si>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</si>
  <si>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</si>
  <si>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</si>
  <si>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</si>
  <si>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</si>
  <si>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</si>
  <si>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</si>
  <si>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</si>
  <si>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</si>
  <si>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</si>
  <si>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</si>
  <si>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</si>
  <si>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</si>
  <si>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</si>
  <si>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</si>
  <si>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</si>
  <si>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</si>
  <si>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</si>
  <si>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</si>
  <si>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</si>
  <si>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</si>
  <si>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</si>
  <si>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</si>
  <si>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</si>
  <si>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</si>
  <si>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</si>
  <si>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</si>
  <si>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</si>
  <si>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</si>
  <si>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</si>
  <si>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</si>
  <si>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</si>
  <si>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</si>
  <si>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</si>
  <si>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</si>
  <si>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</si>
  <si>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</si>
  <si>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</si>
  <si>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</si>
  <si>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</si>
  <si>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</si>
  <si>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</si>
  <si>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</si>
  <si>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</si>
  <si>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</si>
  <si>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</si>
  <si>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</si>
  <si>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</si>
  <si>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</si>
  <si>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</si>
  <si>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</si>
  <si>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</si>
  <si>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</si>
  <si>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</si>
  <si>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</si>
  <si>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</si>
  <si>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</si>
  <si>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</si>
  <si>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</si>
  <si>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</si>
  <si>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</si>
  <si>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</si>
  <si>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</si>
  <si>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</si>
  <si>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</si>
  <si>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</si>
  <si>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</si>
  <si>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</si>
  <si>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</si>
  <si>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</si>
  <si>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</si>
  <si>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</si>
  <si>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</si>
  <si>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</si>
  <si>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</si>
  <si>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</si>
  <si>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</si>
  <si>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</si>
  <si>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</si>
  <si>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</si>
  <si>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</si>
  <si>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</si>
  <si>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</si>
  <si>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</si>
  <si>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</si>
  <si>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</si>
  <si>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</si>
  <si>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</si>
  <si>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</si>
  <si>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</si>
  <si>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</si>
  <si>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</si>
  <si>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</si>
  <si>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</si>
  <si>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</si>
  <si>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</si>
  <si>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</si>
  <si>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</si>
  <si>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</si>
  <si>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</si>
  <si>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</si>
  <si>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</si>
  <si>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</si>
  <si>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</si>
  <si>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</si>
  <si>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</si>
  <si>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</si>
  <si>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</si>
  <si>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</si>
  <si>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</si>
  <si>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</si>
  <si>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</si>
  <si>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</si>
  <si>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</si>
  <si>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</si>
  <si>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</si>
  <si>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</si>
  <si>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</si>
  <si>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</si>
  <si>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</si>
  <si>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</si>
  <si>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</si>
  <si>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</si>
  <si>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</si>
  <si>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</si>
  <si>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</si>
  <si>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</si>
  <si>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</si>
  <si>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</si>
  <si>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</si>
  <si>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</si>
  <si>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</si>
  <si>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</si>
  <si>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</si>
  <si>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</si>
  <si>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</si>
  <si>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</si>
  <si>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</si>
  <si>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</si>
  <si>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</si>
  <si>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</si>
  <si>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</si>
  <si>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</si>
  <si>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</si>
  <si>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</si>
  <si>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</si>
  <si>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</si>
  <si>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</si>
  <si>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</si>
  <si>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</si>
  <si>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</si>
  <si>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</si>
  <si>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</si>
  <si>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</si>
  <si>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</si>
  <si>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</si>
  <si>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</si>
  <si>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</si>
  <si>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</si>
  <si>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</si>
  <si>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</si>
  <si>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</si>
  <si>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</si>
  <si>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</si>
  <si>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</si>
  <si>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</si>
  <si>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</si>
  <si>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</si>
  <si>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</si>
  <si>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</si>
  <si>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</si>
  <si>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</si>
  <si>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</si>
  <si>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</si>
  <si>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</si>
  <si>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</si>
  <si>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</si>
  <si>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</si>
  <si>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</si>
  <si>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</si>
  <si>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</si>
  <si>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</si>
  <si>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</si>
  <si>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</si>
  <si>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</si>
  <si>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</si>
  <si>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</si>
  <si>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</si>
  <si>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</si>
  <si>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</si>
  <si>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</si>
  <si>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</si>
  <si>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</si>
  <si>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</si>
  <si>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</si>
  <si>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</si>
  <si>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</si>
  <si>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</si>
  <si>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</si>
  <si>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</si>
  <si>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</si>
  <si>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</si>
  <si>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</si>
  <si>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</si>
  <si>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</si>
  <si>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</si>
  <si>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</si>
  <si>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</si>
  <si>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</si>
  <si>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</si>
  <si>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</si>
  <si>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</si>
  <si>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</si>
  <si>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</si>
  <si>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</si>
  <si>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</si>
  <si>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</si>
  <si>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</si>
  <si>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</si>
  <si>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</si>
  <si>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</si>
  <si>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</si>
  <si>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</si>
  <si>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</si>
  <si>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</si>
  <si>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</si>
  <si>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</si>
  <si>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</si>
  <si>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</si>
  <si>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</si>
  <si>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</si>
  <si>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</si>
  <si>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</si>
  <si>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</si>
  <si>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</si>
  <si>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</si>
  <si>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</si>
  <si>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</si>
  <si>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</si>
  <si>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</si>
  <si>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</si>
  <si>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</si>
  <si>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</si>
  <si>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</si>
  <si>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</si>
  <si>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</si>
  <si>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</si>
  <si>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</si>
  <si>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</si>
  <si>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</si>
  <si>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</si>
  <si>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</si>
  <si>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</si>
  <si>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</si>
  <si>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</si>
  <si>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</si>
  <si>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</si>
  <si>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</si>
  <si>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</si>
  <si>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</si>
  <si>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</si>
  <si>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</si>
  <si>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</si>
  <si>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</si>
  <si>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</si>
  <si>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</si>
  <si>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</si>
  <si>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</si>
  <si>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</si>
  <si>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</si>
  <si>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</si>
  <si>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</si>
  <si>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</si>
  <si>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</si>
  <si>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</si>
  <si>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</si>
  <si>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</si>
  <si>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</si>
  <si>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</si>
  <si>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</si>
  <si>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</si>
  <si>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</si>
  <si>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</si>
  <si>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</si>
  <si>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</si>
  <si>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</si>
  <si>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</si>
  <si>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</si>
  <si>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</si>
  <si>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</si>
  <si>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</si>
  <si>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</si>
  <si>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</si>
  <si>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</si>
  <si>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</si>
  <si>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</si>
  <si>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</si>
  <si>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</si>
  <si>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</si>
  <si>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</si>
  <si>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</si>
  <si>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</si>
  <si>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</si>
  <si>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</si>
  <si>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</si>
  <si>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</si>
  <si>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</si>
  <si>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</si>
  <si>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</si>
  <si>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</si>
  <si>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</si>
  <si>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</si>
  <si>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</si>
  <si>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</si>
  <si>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</si>
  <si>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</si>
  <si>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</si>
  <si>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</si>
  <si>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</si>
  <si>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</si>
  <si>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</si>
  <si>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</si>
  <si>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</si>
  <si>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</si>
  <si>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</si>
  <si>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</si>
  <si>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</si>
  <si>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</si>
  <si>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</si>
  <si>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</si>
  <si>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</si>
  <si>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</si>
  <si>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</si>
  <si>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</si>
  <si>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</si>
  <si>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</si>
  <si>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</si>
  <si>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</si>
  <si>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</si>
  <si>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</si>
  <si>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</si>
  <si>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</si>
  <si>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</si>
  <si>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</si>
  <si>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</si>
  <si>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</si>
  <si>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</si>
  <si>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</si>
  <si>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</si>
  <si>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</si>
  <si>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</si>
  <si>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</si>
  <si>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</si>
  <si>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</si>
  <si>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</si>
  <si>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</si>
  <si>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</si>
  <si>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</si>
  <si>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</si>
  <si>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</si>
  <si>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</si>
  <si>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</si>
  <si>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</si>
  <si>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</si>
  <si>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</si>
  <si>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</si>
  <si>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</si>
  <si>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</si>
  <si>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</si>
  <si>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</si>
  <si>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</si>
  <si>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</si>
  <si>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</si>
  <si>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</si>
  <si>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</si>
  <si>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</si>
  <si>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</si>
  <si>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</si>
  <si>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</si>
  <si>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</si>
  <si>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</si>
  <si>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</si>
  <si>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</si>
  <si>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</si>
  <si>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</si>
  <si>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</si>
  <si>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</si>
  <si>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</si>
  <si>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</si>
  <si>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</si>
  <si>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</si>
  <si>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</si>
  <si>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</si>
  <si>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</si>
  <si>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</si>
  <si>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</si>
  <si>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</si>
  <si>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</si>
  <si>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</si>
  <si>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</si>
  <si>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</si>
  <si>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</si>
  <si>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</si>
  <si>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</si>
  <si>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</si>
  <si>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</si>
  <si>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</si>
  <si>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</si>
  <si>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</si>
  <si>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</si>
  <si>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</si>
  <si>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</si>
  <si>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</si>
  <si>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</si>
  <si>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</si>
  <si>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</si>
  <si>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</si>
  <si>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</si>
  <si>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</si>
  <si>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</si>
  <si>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</si>
  <si>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</si>
  <si>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</si>
  <si>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</si>
  <si>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</si>
  <si>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</si>
  <si>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</si>
  <si>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</si>
  <si>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</si>
  <si>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</si>
  <si>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</si>
  <si>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</si>
  <si>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</si>
  <si>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</si>
  <si>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</si>
  <si>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</si>
  <si>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</si>
  <si>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</si>
  <si>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</si>
  <si>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</si>
  <si>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</si>
  <si>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</si>
  <si>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</si>
  <si>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</si>
  <si>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</si>
  <si>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</si>
  <si>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</si>
  <si>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</si>
  <si>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</si>
  <si>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</si>
  <si>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</si>
  <si>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</si>
  <si>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</si>
  <si>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</si>
  <si>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</si>
  <si>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</si>
  <si>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</si>
  <si>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</si>
  <si>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</si>
  <si>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</si>
  <si>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</si>
  <si>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</si>
  <si>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</si>
  <si>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</si>
  <si>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</si>
  <si>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</si>
  <si>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</si>
  <si>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</si>
  <si>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</si>
  <si>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</si>
  <si>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</si>
  <si>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</si>
  <si>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</si>
  <si>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</si>
  <si>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</si>
  <si>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</si>
  <si>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</si>
  <si>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</si>
  <si>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</si>
  <si>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</si>
  <si>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</si>
  <si>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</si>
  <si>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</si>
  <si>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</si>
  <si>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</si>
  <si>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</si>
  <si>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</si>
  <si>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</si>
  <si>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</si>
  <si>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</si>
  <si>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</si>
  <si>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</si>
  <si>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</si>
  <si>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</si>
  <si>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</si>
  <si>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</si>
  <si>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</si>
  <si>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</si>
  <si>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</si>
  <si>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</si>
  <si>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</si>
  <si>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</si>
  <si>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</si>
  <si>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</si>
  <si>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</si>
  <si>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</si>
  <si>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</si>
  <si>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</si>
  <si>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</si>
  <si>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</si>
  <si>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</si>
  <si>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</si>
  <si>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</si>
  <si>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</si>
  <si>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</si>
  <si>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</si>
  <si>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</si>
  <si>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</si>
  <si>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</si>
  <si>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</si>
  <si>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</si>
  <si>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</si>
  <si>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</si>
  <si>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</si>
  <si>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</si>
  <si>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</si>
  <si>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</si>
  <si>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</si>
  <si>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</si>
  <si>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</si>
  <si>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</si>
  <si>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</si>
  <si>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</si>
  <si>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</si>
  <si>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</si>
  <si>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</si>
  <si>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</si>
  <si>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</si>
  <si>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</si>
  <si>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</si>
  <si>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</si>
  <si>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</si>
  <si>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</si>
  <si>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</si>
  <si>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</si>
  <si>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</si>
  <si>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</si>
  <si>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</si>
  <si>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</si>
  <si>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</si>
  <si>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</si>
  <si>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</si>
  <si>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</si>
  <si>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</si>
  <si>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</si>
  <si>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</si>
  <si>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</si>
  <si>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</si>
  <si>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</si>
  <si>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</si>
  <si>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</si>
  <si>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</si>
  <si>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</si>
  <si>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</si>
  <si>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</si>
  <si>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</si>
  <si>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</si>
  <si>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</si>
  <si>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</si>
  <si>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</si>
  <si>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</si>
  <si>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</si>
  <si>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</si>
  <si>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</si>
  <si>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</si>
  <si>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</si>
  <si>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</si>
  <si>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</si>
  <si>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</si>
  <si>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</si>
  <si>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</si>
  <si>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</si>
  <si>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</si>
  <si>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</si>
  <si>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</si>
  <si>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</si>
  <si>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</si>
  <si>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</si>
  <si>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</si>
  <si>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</si>
  <si>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</si>
  <si>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</si>
  <si>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</si>
  <si>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</si>
  <si>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</si>
  <si>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</si>
  <si>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</si>
  <si>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</si>
  <si>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</si>
  <si>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</si>
  <si>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</si>
  <si>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</si>
  <si>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</si>
  <si>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</si>
  <si>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</si>
  <si>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</si>
  <si>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</si>
  <si>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</si>
  <si>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</si>
  <si>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</si>
  <si>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</si>
  <si>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</si>
  <si>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</si>
  <si>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</si>
  <si>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</si>
  <si>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</si>
  <si>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</si>
  <si>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</si>
  <si>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</si>
  <si>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</si>
  <si>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</si>
  <si>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</si>
  <si>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</si>
  <si>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</si>
  <si>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</si>
  <si>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</si>
  <si>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</si>
  <si>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</si>
  <si>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</si>
  <si>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</si>
  <si>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</si>
  <si>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</si>
  <si>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</si>
  <si>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</si>
  <si>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</si>
  <si>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</si>
  <si>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</si>
  <si>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</si>
  <si>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</si>
  <si>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</si>
  <si>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</si>
  <si>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</si>
  <si>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</si>
  <si>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</si>
  <si>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</si>
  <si>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</si>
  <si>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</si>
  <si>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</si>
  <si>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</si>
  <si>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</si>
  <si>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</si>
  <si>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</si>
  <si>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</si>
  <si>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</si>
  <si>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</si>
  <si>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</si>
  <si>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</si>
  <si>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</si>
  <si>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</si>
  <si>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</si>
  <si>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</si>
  <si>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</si>
  <si>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</si>
  <si>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</si>
  <si>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</si>
  <si>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</si>
  <si>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</si>
  <si>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</si>
  <si>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</si>
  <si>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</si>
  <si>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</si>
  <si>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</si>
  <si>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</si>
  <si>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</si>
  <si>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</si>
  <si>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</si>
  <si>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</si>
  <si>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</si>
  <si>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</si>
  <si>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</si>
  <si>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</si>
  <si>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</si>
  <si>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</si>
  <si>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</si>
  <si>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</si>
  <si>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</si>
  <si>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</si>
  <si>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</si>
  <si>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</si>
  <si>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</si>
  <si>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</si>
  <si>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</si>
  <si>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</si>
  <si>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</si>
  <si>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</si>
  <si>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</si>
  <si>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</si>
  <si>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</si>
  <si>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</si>
  <si>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</si>
  <si>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</si>
  <si>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</si>
  <si>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</si>
  <si>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</si>
  <si>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</si>
  <si>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</si>
  <si>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</si>
  <si>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</si>
  <si>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</si>
  <si>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</si>
  <si>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</si>
  <si>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</si>
  <si>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</si>
  <si>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</si>
  <si>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</si>
  <si>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</si>
  <si>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</si>
  <si>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</si>
  <si>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</si>
  <si>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</si>
  <si>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</si>
  <si>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</si>
  <si>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</si>
  <si>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</si>
  <si>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</si>
  <si>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</si>
  <si>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</si>
  <si>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</si>
  <si>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</si>
  <si>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</si>
  <si>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</si>
  <si>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</si>
  <si>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</si>
  <si>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</si>
  <si>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</si>
  <si>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</si>
  <si>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</si>
  <si>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</si>
  <si>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</si>
  <si>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</si>
  <si>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</si>
  <si>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</si>
  <si>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</si>
  <si>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</si>
  <si>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</si>
  <si>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</si>
  <si>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</si>
  <si>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</si>
  <si>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</si>
  <si>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</si>
  <si>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</si>
  <si>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</si>
  <si>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</si>
  <si>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</si>
  <si>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</si>
  <si>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</si>
  <si>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</si>
  <si>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</si>
  <si>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</si>
  <si>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</si>
  <si>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</si>
  <si>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</si>
  <si>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</si>
  <si>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</si>
  <si>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</si>
  <si>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</si>
  <si>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</si>
  <si>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</si>
  <si>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</si>
  <si>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</si>
  <si>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</si>
  <si>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</si>
  <si>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</si>
  <si>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</si>
  <si>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</si>
  <si>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</si>
  <si>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</si>
  <si>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</si>
  <si>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</si>
  <si>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</si>
  <si>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</si>
  <si>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</si>
  <si>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</si>
  <si>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</si>
  <si>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</si>
  <si>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</si>
  <si>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</si>
  <si>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</si>
  <si>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</si>
  <si>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</si>
  <si>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</si>
  <si>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</si>
  <si>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</si>
  <si>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</si>
  <si>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</si>
  <si>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</si>
  <si>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</si>
  <si>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</si>
  <si>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</si>
  <si>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</si>
  <si>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</si>
  <si>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</si>
  <si>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</si>
  <si>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</si>
  <si>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</si>
  <si>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</si>
  <si>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</si>
  <si>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</si>
  <si>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</si>
  <si>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</si>
  <si>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</si>
  <si>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</si>
  <si>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</si>
  <si>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</si>
  <si>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</si>
  <si>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</si>
  <si>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</si>
  <si>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</si>
  <si>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</si>
  <si>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</si>
  <si>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</si>
  <si>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</si>
  <si>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</si>
  <si>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</si>
  <si>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</si>
  <si>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</si>
  <si>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</si>
  <si>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</si>
  <si>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</si>
  <si>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</si>
  <si>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</si>
  <si>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</si>
  <si>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</si>
  <si>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</si>
  <si>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</si>
  <si>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</si>
  <si>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</si>
  <si>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</si>
  <si>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</si>
  <si>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</si>
  <si>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</si>
  <si>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</si>
  <si>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</si>
  <si>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</si>
  <si>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</si>
  <si>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</si>
  <si>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</si>
  <si>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</si>
  <si>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</si>
  <si>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</si>
  <si>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</si>
  <si>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</si>
  <si>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</si>
  <si>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</si>
  <si>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</si>
  <si>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</si>
  <si>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</si>
  <si>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</si>
  <si>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</si>
  <si>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</si>
  <si>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</si>
  <si>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</si>
  <si>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</si>
  <si>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</si>
  <si>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</si>
  <si>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</si>
  <si>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</si>
  <si>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</si>
  <si>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</si>
  <si>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</si>
  <si>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</si>
  <si>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</si>
  <si>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</si>
  <si>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</si>
  <si>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</si>
  <si>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</si>
  <si>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</si>
  <si>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</si>
  <si>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</si>
  <si>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</si>
  <si>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</si>
  <si>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</si>
  <si>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</si>
  <si>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</si>
  <si>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</si>
  <si>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</si>
  <si>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</si>
  <si>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</si>
  <si>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</si>
  <si>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</si>
  <si>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</si>
  <si>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</si>
  <si>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</si>
  <si>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</si>
  <si>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</si>
  <si>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</si>
  <si>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</si>
  <si>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</si>
  <si>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</si>
  <si>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</si>
  <si>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</si>
  <si>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</si>
  <si>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</si>
  <si>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</si>
  <si>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</si>
  <si>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</si>
  <si>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</si>
  <si>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</si>
  <si>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</si>
  <si>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</si>
  <si>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</si>
  <si>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</si>
  <si>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</si>
  <si>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</si>
  <si>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</si>
  <si>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</si>
  <si>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</si>
  <si>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</si>
  <si>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</si>
  <si>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</si>
  <si>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</si>
  <si>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</si>
  <si>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</si>
  <si>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</si>
  <si>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</si>
  <si>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</si>
  <si>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</si>
  <si>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</si>
  <si>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</si>
  <si>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</si>
  <si>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</si>
  <si>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</si>
  <si>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</si>
  <si>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</si>
  <si>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</si>
  <si>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</si>
  <si>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</si>
  <si>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</si>
  <si>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</si>
  <si>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</si>
  <si>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</si>
  <si>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</si>
  <si>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</si>
  <si>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</si>
  <si>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</si>
  <si>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</si>
  <si>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</si>
  <si>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</si>
  <si>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</si>
  <si>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</si>
  <si>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</si>
  <si>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</si>
  <si>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</si>
  <si>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</si>
  <si>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</si>
  <si>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</si>
  <si>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</si>
  <si>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</si>
  <si>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</si>
  <si>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</si>
  <si>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</si>
  <si>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</si>
  <si>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</si>
  <si>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</si>
  <si>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</si>
  <si>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</si>
  <si>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</si>
  <si>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</si>
  <si>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</si>
  <si>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</si>
  <si>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</si>
  <si>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</si>
  <si>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</si>
  <si>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</si>
  <si>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</si>
  <si>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</si>
  <si>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</si>
  <si>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</si>
  <si>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</si>
  <si>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</si>
  <si>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</si>
  <si>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</si>
  <si>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</si>
  <si>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</si>
  <si>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</si>
  <si>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</si>
  <si>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</si>
  <si>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</si>
  <si>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</si>
  <si>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</si>
  <si>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</si>
  <si>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</si>
  <si>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</si>
  <si>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</si>
  <si>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</si>
  <si>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</si>
  <si>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</si>
  <si>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</si>
  <si>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</si>
  <si>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</si>
  <si>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</si>
  <si>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</si>
  <si>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</si>
  <si>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</si>
  <si>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</si>
  <si>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</si>
  <si>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</si>
  <si>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</si>
  <si>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</si>
  <si>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</si>
  <si>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</si>
  <si>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</si>
  <si>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</si>
  <si>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</si>
  <si>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</si>
  <si>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</si>
  <si>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</si>
  <si>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</si>
  <si>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</si>
  <si>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</si>
  <si>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</si>
  <si>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</si>
  <si>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</si>
  <si>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</si>
  <si>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</si>
  <si>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</si>
  <si>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</si>
  <si>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</si>
  <si>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</si>
  <si>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</si>
  <si>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</si>
  <si>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</si>
  <si>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</si>
  <si>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</si>
  <si>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</si>
  <si>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</si>
  <si>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</si>
  <si>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</si>
  <si>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</si>
  <si>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</si>
  <si>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</si>
  <si>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</si>
  <si>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</si>
  <si>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</si>
  <si>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</si>
  <si>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</si>
  <si>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</si>
  <si>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</si>
  <si>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</si>
  <si>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</si>
  <si>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</si>
  <si>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</si>
  <si>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</si>
  <si>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</si>
  <si>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</si>
  <si>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</si>
  <si>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</si>
  <si>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</si>
  <si>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</si>
  <si>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</si>
  <si>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</si>
  <si>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</si>
  <si>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</si>
  <si>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</si>
  <si>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</si>
  <si>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</si>
  <si>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</si>
  <si>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</si>
  <si>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</si>
  <si>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</si>
  <si>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</si>
  <si>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</si>
  <si>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</si>
  <si>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</si>
  <si>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</si>
  <si>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</si>
  <si>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</si>
  <si>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</si>
  <si>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</si>
  <si>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</si>
  <si>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</si>
  <si>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</si>
  <si>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</si>
  <si>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</si>
  <si>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</si>
  <si>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</si>
  <si>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</si>
  <si>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</si>
  <si>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</si>
  <si>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</si>
  <si>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</si>
  <si>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</si>
  <si>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</si>
  <si>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</si>
  <si>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</si>
  <si>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</si>
  <si>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</si>
  <si>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</si>
  <si>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</si>
  <si>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</si>
  <si>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</si>
  <si>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</si>
  <si>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</si>
  <si>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</si>
  <si>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</si>
  <si>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</si>
  <si>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</si>
  <si>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</si>
  <si>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</si>
  <si>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</si>
  <si>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</si>
  <si>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</si>
  <si>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</si>
  <si>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</si>
  <si>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</si>
  <si>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</si>
  <si>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</si>
  <si>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</si>
  <si>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</si>
  <si>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</si>
  <si>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</si>
  <si>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</si>
  <si>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</si>
  <si>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</si>
  <si>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</si>
  <si>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</si>
  <si>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</si>
  <si>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</si>
  <si>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</si>
  <si>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</si>
  <si>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</si>
  <si>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</si>
  <si>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</si>
  <si>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</si>
  <si>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</si>
  <si>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</si>
  <si>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</si>
  <si>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</si>
  <si>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</si>
  <si>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</si>
  <si>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</si>
  <si>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</si>
  <si>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</si>
  <si>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</si>
  <si>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</si>
  <si>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</si>
  <si>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</si>
  <si>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</si>
  <si>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</si>
  <si>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</si>
  <si>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</si>
  <si>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</si>
  <si>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</si>
  <si>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</si>
  <si>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</si>
  <si>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</si>
  <si>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</si>
  <si>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</si>
  <si>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</si>
  <si>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</si>
  <si>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</si>
  <si>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</si>
  <si>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</si>
  <si>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</si>
  <si>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</si>
  <si>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</si>
  <si>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</si>
  <si>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</si>
  <si>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</si>
  <si>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</si>
  <si>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</si>
  <si>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</si>
  <si>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</si>
  <si>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</si>
  <si>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</si>
  <si>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</si>
  <si>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</si>
  <si>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</si>
  <si>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</si>
  <si>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</si>
  <si>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</si>
  <si>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</si>
  <si>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</si>
  <si>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</si>
  <si>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</si>
  <si>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</si>
  <si>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</si>
  <si>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</si>
  <si>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</si>
  <si>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</si>
  <si>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</si>
  <si>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</si>
  <si>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</si>
  <si>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</si>
  <si>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</si>
  <si>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</si>
  <si>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</si>
  <si>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</si>
  <si>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</si>
  <si>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</si>
  <si>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</si>
  <si>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</si>
  <si>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</si>
  <si>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</si>
  <si>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</si>
  <si>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</si>
  <si>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</si>
  <si>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</si>
  <si>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</si>
  <si>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</si>
  <si>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</si>
  <si>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</si>
  <si>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</si>
  <si>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</si>
  <si>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</si>
  <si>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</si>
  <si>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</si>
  <si>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</si>
  <si>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</si>
  <si>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</si>
  <si>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</si>
  <si>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</si>
  <si>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</si>
  <si>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</si>
  <si>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</si>
  <si>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</si>
  <si>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</si>
  <si>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</si>
  <si>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</si>
  <si>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</si>
  <si>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</si>
  <si>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</si>
  <si>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</si>
  <si>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</si>
  <si>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</si>
  <si>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</si>
  <si>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</si>
  <si>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</si>
  <si>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</si>
  <si>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</si>
  <si>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</si>
  <si>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</si>
  <si>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</si>
  <si>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</si>
  <si>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</si>
  <si>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</si>
  <si>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</si>
  <si>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</si>
  <si>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</si>
  <si>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</si>
  <si>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</si>
  <si>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</si>
  <si>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</si>
  <si>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</si>
  <si>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</si>
  <si>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</si>
  <si>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</si>
  <si>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</si>
  <si>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</si>
  <si>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</si>
  <si>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</si>
  <si>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</si>
  <si>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</si>
  <si>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</si>
  <si>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</si>
  <si>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</si>
  <si>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</si>
  <si>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</si>
  <si>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</si>
  <si>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</si>
  <si>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</si>
  <si>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</si>
  <si>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</si>
  <si>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</si>
  <si>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</si>
  <si>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</si>
  <si>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</si>
  <si>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</si>
  <si>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</si>
  <si>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</si>
  <si>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</si>
  <si>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</si>
  <si>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</si>
  <si>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</si>
  <si>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</si>
  <si>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</si>
  <si>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</si>
  <si>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</si>
  <si>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</si>
  <si>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</si>
  <si>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</si>
  <si>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</si>
  <si>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</si>
  <si>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</si>
  <si>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</si>
  <si>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</si>
  <si>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</si>
  <si>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</si>
  <si>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</si>
  <si>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</si>
  <si>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</si>
  <si>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</si>
  <si>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</si>
  <si>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</si>
  <si>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</si>
  <si>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</si>
  <si>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</si>
  <si>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</si>
  <si>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</si>
  <si>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</si>
  <si>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</si>
  <si>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</si>
  <si>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</si>
  <si>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</si>
  <si>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</si>
  <si>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</si>
  <si>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</si>
  <si>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</si>
  <si>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</si>
  <si>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</si>
  <si>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</si>
  <si>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</si>
  <si>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</si>
  <si>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</si>
  <si>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</si>
  <si>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</si>
  <si>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</si>
  <si>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</si>
  <si>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</si>
  <si>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</si>
  <si>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</si>
  <si>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</si>
  <si>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</si>
  <si>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</si>
  <si>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</si>
  <si>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</si>
  <si>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</si>
  <si>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</si>
  <si>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</si>
  <si>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</si>
  <si>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</si>
  <si>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</si>
  <si>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</si>
  <si>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</si>
  <si>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</si>
  <si>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</si>
  <si>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</si>
  <si>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</si>
  <si>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</si>
  <si>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</si>
  <si>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</si>
  <si>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</si>
  <si>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</si>
  <si>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</si>
  <si>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</si>
  <si>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</si>
  <si>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</si>
  <si>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</si>
  <si>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</si>
  <si>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</si>
  <si>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</si>
  <si>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</si>
  <si>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</si>
  <si>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</si>
  <si>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</si>
  <si>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</si>
  <si>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</si>
  <si>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</si>
  <si>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</si>
  <si>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</si>
  <si>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</si>
  <si>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</si>
  <si>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</si>
  <si>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</si>
  <si>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</si>
  <si>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</si>
  <si>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</si>
  <si>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</si>
  <si>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</si>
  <si>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</si>
  <si>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</si>
  <si>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</si>
  <si>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</si>
  <si>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</si>
  <si>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</si>
  <si>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</si>
  <si>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</si>
  <si>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</si>
  <si>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</si>
  <si>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</si>
  <si>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</si>
  <si>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</si>
  <si>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</si>
  <si>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</si>
  <si>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</si>
  <si>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</si>
  <si>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</si>
  <si>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</si>
  <si>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</si>
  <si>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</si>
  <si>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</si>
  <si>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</si>
  <si>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</si>
  <si>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</si>
  <si>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</si>
  <si>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</si>
  <si>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</si>
  <si>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</si>
  <si>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</si>
  <si>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</si>
  <si>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</si>
  <si>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</si>
  <si>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</si>
  <si>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</si>
  <si>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</si>
  <si>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</si>
  <si>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</si>
  <si>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</si>
  <si>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</si>
  <si>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</si>
  <si>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</si>
  <si>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</si>
  <si>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</si>
  <si>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</si>
  <si>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</si>
  <si>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</si>
  <si>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</si>
  <si>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</si>
  <si>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</si>
  <si>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</si>
  <si>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</si>
  <si>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</si>
  <si>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</si>
  <si>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</si>
  <si>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</si>
  <si>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</si>
  <si>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</si>
  <si>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</si>
  <si>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</si>
  <si>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</si>
  <si>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</si>
  <si>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</si>
  <si>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</si>
  <si>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</si>
  <si>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</si>
  <si>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</si>
  <si>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</si>
  <si>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</si>
  <si>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</si>
  <si>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</si>
  <si>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</si>
  <si>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</si>
  <si>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</si>
  <si>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</si>
  <si>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</si>
  <si>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</si>
  <si>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</si>
  <si>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</si>
  <si>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</si>
  <si>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</si>
  <si>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</si>
  <si>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</si>
  <si>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</si>
  <si>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</si>
  <si>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</si>
  <si>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</si>
  <si>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</si>
  <si>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</si>
  <si>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</si>
  <si>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</si>
  <si>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</si>
  <si>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</si>
  <si>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</si>
  <si>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</si>
  <si>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</si>
  <si>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</si>
  <si>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</si>
  <si>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</si>
  <si>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</si>
  <si>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</si>
  <si>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</si>
  <si>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</si>
  <si>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</si>
  <si>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</si>
  <si>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</si>
  <si>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</si>
  <si>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</si>
  <si>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</si>
  <si>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</si>
  <si>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</si>
  <si>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</si>
  <si>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</si>
  <si>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</si>
  <si>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</si>
  <si>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</si>
  <si>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</si>
  <si>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</si>
  <si>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</si>
  <si>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</si>
  <si>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</si>
  <si>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</si>
  <si>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</si>
  <si>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</si>
  <si>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</si>
  <si>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</si>
  <si>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</si>
  <si>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</si>
  <si>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</si>
  <si>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</si>
  <si>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</si>
  <si>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</si>
  <si>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</si>
  <si>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</si>
  <si>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</si>
  <si>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</si>
  <si>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</si>
  <si>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</si>
  <si>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</si>
  <si>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</si>
  <si>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</si>
  <si>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</si>
  <si>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</si>
  <si>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</si>
  <si>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</si>
  <si>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</si>
  <si>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</si>
  <si>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</si>
  <si>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</si>
  <si>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</si>
  <si>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</si>
  <si>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</si>
  <si>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</si>
  <si>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</si>
  <si>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</si>
  <si>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</si>
  <si>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</si>
  <si>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</si>
  <si>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</si>
  <si>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</si>
  <si>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</si>
  <si>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</si>
  <si>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</si>
  <si>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</si>
  <si>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</si>
  <si>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</si>
  <si>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</si>
  <si>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</si>
  <si>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</si>
  <si>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</si>
  <si>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</si>
  <si>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</si>
  <si>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</si>
  <si>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</si>
  <si>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</si>
  <si>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</si>
  <si>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</si>
  <si>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</si>
  <si>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</si>
  <si>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</si>
  <si>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</si>
  <si>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</si>
  <si>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</si>
  <si>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</si>
  <si>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</si>
  <si>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</si>
  <si>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</si>
  <si>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</si>
  <si>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</si>
  <si>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</si>
  <si>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</si>
  <si>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</si>
  <si>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</si>
  <si>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</si>
  <si>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</si>
  <si>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</si>
  <si>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</si>
  <si>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</si>
  <si>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</si>
  <si>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</si>
  <si>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</si>
  <si>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</si>
  <si>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</si>
  <si>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</si>
  <si>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</si>
  <si>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</si>
  <si>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</si>
  <si>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</si>
  <si>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</si>
  <si>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</si>
  <si>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</si>
  <si>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</si>
  <si>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</si>
  <si>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</si>
  <si>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</si>
  <si>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</si>
  <si>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</si>
  <si>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</si>
  <si>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</si>
  <si>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</si>
  <si>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</si>
  <si>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</si>
  <si>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</si>
  <si>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</si>
  <si>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</si>
  <si>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</si>
  <si>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</si>
  <si>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</si>
  <si>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</si>
  <si>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</si>
  <si>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</si>
  <si>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</si>
  <si>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</si>
  <si>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</si>
  <si>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</si>
  <si>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</si>
  <si>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</si>
  <si>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</si>
  <si>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</si>
  <si>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</si>
  <si>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</si>
  <si>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</si>
  <si>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</si>
  <si>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</si>
  <si>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</si>
  <si>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</si>
  <si>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</si>
  <si>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</si>
  <si>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</si>
  <si>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</si>
  <si>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</si>
  <si>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</si>
  <si>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</si>
  <si>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</si>
  <si>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</si>
  <si>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</si>
  <si>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</si>
  <si>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</si>
  <si>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</si>
  <si>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</si>
  <si>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</si>
  <si>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</si>
  <si>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</si>
  <si>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</si>
  <si>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</si>
  <si>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</si>
  <si>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</si>
  <si>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</si>
  <si>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</si>
  <si>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</si>
  <si>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</si>
  <si>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</si>
  <si>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</si>
  <si>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</si>
  <si>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</si>
  <si>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</si>
  <si>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</si>
  <si>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</si>
  <si>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</si>
  <si>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</si>
  <si>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</si>
  <si>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</si>
  <si>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</si>
  <si>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</si>
  <si>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</si>
  <si>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</si>
  <si>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</si>
  <si>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</si>
  <si>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</si>
  <si>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</si>
  <si>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</si>
  <si>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</si>
  <si>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</si>
  <si>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</si>
  <si>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</si>
  <si>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</si>
  <si>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</si>
  <si>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</si>
  <si>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</si>
  <si>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</si>
  <si>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</si>
  <si>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</si>
  <si>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</si>
  <si>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</si>
  <si>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</si>
  <si>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</si>
  <si>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</si>
  <si>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</si>
  <si>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</si>
  <si>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</si>
  <si>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</si>
  <si>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</si>
  <si>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</si>
  <si>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</si>
  <si>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</si>
  <si>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</si>
  <si>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</si>
  <si>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</si>
  <si>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</si>
  <si>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</si>
  <si>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</si>
  <si>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</si>
  <si>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</si>
  <si>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</si>
  <si>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</si>
  <si>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</si>
  <si>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</si>
  <si>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</si>
  <si>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</si>
  <si>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</si>
  <si>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</si>
  <si>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</si>
  <si>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</si>
  <si>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</si>
  <si>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</si>
  <si>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</si>
  <si>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</si>
  <si>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</si>
  <si>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</si>
  <si>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</si>
  <si>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</si>
  <si>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</si>
  <si>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</si>
  <si>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</si>
  <si>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</si>
  <si>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</si>
  <si>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</si>
  <si>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</si>
  <si>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</si>
  <si>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</si>
  <si>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</si>
  <si>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</si>
  <si>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</si>
  <si>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</si>
  <si>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</si>
  <si>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</si>
  <si>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</si>
  <si>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</si>
  <si>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</si>
  <si>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</si>
  <si>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</si>
  <si>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</si>
  <si>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</si>
  <si>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</si>
  <si>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</si>
  <si>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</si>
  <si>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</si>
  <si>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</si>
  <si>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</si>
  <si>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</si>
  <si>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</si>
  <si>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</si>
  <si>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</si>
  <si>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</si>
  <si>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</si>
  <si>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</si>
  <si>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</si>
  <si>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</si>
  <si>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</si>
  <si>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</si>
  <si>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</si>
  <si>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</si>
  <si>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</si>
  <si>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</si>
  <si>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</si>
  <si>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</si>
  <si>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</si>
  <si>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</si>
  <si>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</si>
  <si>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</si>
  <si>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</si>
  <si>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</si>
  <si>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</si>
  <si>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</si>
  <si>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</si>
  <si>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</si>
  <si>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</si>
  <si>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</si>
  <si>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</si>
  <si>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</si>
  <si>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</si>
  <si>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</si>
  <si>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</si>
  <si>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</si>
  <si>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</si>
  <si>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</si>
  <si>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</si>
  <si>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</si>
  <si>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</si>
  <si>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</si>
  <si>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</si>
  <si>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</si>
  <si>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</si>
  <si>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</si>
  <si>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</si>
  <si>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</si>
  <si>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</si>
  <si>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</si>
  <si>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</si>
  <si>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</si>
  <si>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</si>
  <si>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</si>
  <si>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</si>
  <si>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</si>
  <si>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</si>
  <si>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</si>
  <si>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</si>
  <si>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</si>
  <si>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</si>
  <si>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</si>
  <si>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</si>
  <si>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</si>
  <si>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</si>
  <si>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</si>
  <si>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</si>
  <si>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</si>
  <si>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</si>
  <si>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</si>
  <si>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</si>
  <si>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</si>
  <si>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</si>
  <si>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</si>
  <si>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</si>
  <si>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</si>
  <si>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</si>
  <si>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</si>
  <si>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</si>
  <si>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</si>
  <si>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</si>
  <si>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</si>
  <si>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</si>
  <si>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</si>
  <si>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</si>
  <si>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</si>
  <si>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</si>
  <si>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</si>
  <si>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</si>
  <si>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</si>
  <si>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</si>
  <si>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</si>
  <si>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</si>
  <si>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</si>
  <si>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</si>
  <si>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</si>
  <si>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</si>
  <si>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</si>
  <si>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</si>
  <si>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</si>
  <si>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</si>
  <si>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</si>
  <si>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</si>
  <si>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</si>
  <si>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</si>
  <si>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</si>
  <si>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</si>
  <si>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</si>
  <si>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</si>
  <si>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</si>
  <si>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</si>
  <si>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</si>
  <si>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</si>
  <si>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</si>
  <si>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</si>
  <si>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</si>
  <si>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</si>
  <si>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</si>
  <si>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</si>
  <si>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</si>
  <si>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</si>
  <si>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</si>
  <si>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</si>
  <si>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</si>
  <si>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</si>
  <si>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</si>
  <si>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</si>
  <si>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</si>
  <si>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</si>
  <si>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</si>
  <si>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</si>
  <si>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</si>
  <si>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</si>
  <si>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</si>
  <si>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</si>
  <si>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</si>
  <si>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</si>
  <si>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</si>
  <si>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</si>
  <si>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</si>
  <si>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</si>
  <si>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</si>
  <si>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</si>
  <si>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</si>
  <si>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</si>
  <si>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</si>
  <si>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</si>
  <si>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</si>
  <si>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</si>
  <si>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</si>
  <si>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</si>
  <si>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</si>
  <si>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</si>
  <si>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</si>
  <si>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</si>
  <si>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</si>
  <si>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</si>
  <si>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</si>
  <si>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</si>
  <si>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</si>
  <si>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</si>
  <si>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</si>
  <si>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</si>
  <si>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</si>
  <si>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</si>
  <si>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</si>
  <si>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</si>
  <si>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</si>
  <si>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</si>
  <si>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</si>
  <si>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</si>
  <si>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</si>
  <si>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</si>
  <si>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</si>
  <si>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</si>
  <si>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</si>
  <si>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</si>
  <si>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</si>
  <si>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</si>
  <si>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</si>
  <si>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</si>
  <si>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</si>
  <si>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</si>
  <si>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</si>
  <si>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</si>
  <si>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</si>
  <si>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</si>
  <si>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</si>
  <si>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</si>
  <si>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</si>
  <si>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</si>
  <si>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</si>
  <si>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</si>
  <si>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</si>
  <si>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</si>
  <si>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</si>
  <si>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</si>
  <si>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</si>
  <si>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</si>
  <si>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</si>
  <si>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</si>
  <si>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</si>
  <si>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</si>
  <si>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</si>
  <si>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</si>
  <si>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</si>
  <si>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</si>
  <si>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</si>
  <si>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</si>
  <si>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</si>
  <si>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</si>
  <si>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</si>
  <si>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</si>
  <si>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</si>
  <si>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</si>
  <si>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</si>
  <si>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</si>
  <si>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</si>
  <si>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</si>
  <si>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</si>
  <si>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</si>
  <si>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</si>
  <si>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</si>
  <si>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</si>
  <si>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</si>
  <si>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</si>
  <si>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</si>
  <si>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</si>
  <si>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</si>
  <si>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</si>
  <si>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</si>
  <si>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</si>
  <si>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</si>
  <si>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</si>
  <si>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</si>
  <si>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</si>
  <si>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</si>
  <si>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</si>
  <si>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</si>
  <si>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</si>
  <si>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</si>
  <si>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</si>
  <si>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</si>
  <si>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</si>
  <si>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</si>
  <si>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</si>
  <si>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</si>
  <si>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</si>
  <si>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</si>
  <si>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</si>
  <si>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</si>
  <si>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</si>
  <si>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</si>
  <si>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</si>
  <si>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</si>
  <si>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</si>
  <si>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</si>
  <si>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</si>
  <si>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</si>
  <si>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</si>
  <si>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</si>
  <si>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</si>
  <si>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</si>
  <si>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</si>
  <si>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</si>
  <si>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</si>
  <si>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</si>
  <si>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</si>
  <si>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</si>
  <si>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</si>
  <si>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</si>
  <si>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</si>
  <si>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</si>
  <si>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</si>
  <si>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</si>
  <si>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</si>
  <si>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</si>
  <si>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</si>
  <si>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</si>
  <si>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</si>
  <si>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</si>
  <si>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</si>
  <si>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</si>
  <si>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</si>
  <si>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</si>
  <si>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</si>
  <si>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</si>
  <si>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</si>
  <si>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</si>
  <si>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</si>
  <si>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</si>
  <si>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</si>
  <si>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</si>
  <si>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</si>
  <si>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</si>
  <si>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</si>
  <si>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</si>
  <si>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</si>
  <si>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</si>
  <si>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</si>
  <si>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</si>
  <si>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</si>
  <si>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</si>
  <si>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</si>
  <si>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</si>
  <si>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</si>
  <si>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</si>
  <si>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</si>
  <si>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</si>
  <si>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</si>
  <si>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</si>
  <si>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</si>
  <si>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</si>
  <si>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</si>
  <si>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</si>
  <si>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</si>
  <si>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</si>
  <si>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</si>
  <si>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</si>
  <si>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</si>
  <si>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</si>
  <si>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</si>
  <si>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</si>
  <si>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</si>
  <si>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</si>
  <si>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</si>
  <si>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</si>
  <si>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</si>
  <si>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</si>
  <si>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</si>
  <si>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</si>
  <si>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</si>
  <si>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</si>
  <si>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</si>
  <si>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</si>
  <si>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</si>
  <si>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</si>
  <si>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</si>
  <si>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</si>
  <si>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</si>
  <si>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</si>
  <si>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</si>
  <si>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</si>
  <si>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</si>
  <si>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</si>
  <si>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</si>
  <si>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</si>
  <si>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</si>
  <si>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</si>
  <si>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</si>
  <si>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</si>
  <si>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</si>
  <si>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</si>
  <si>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</si>
  <si>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</si>
  <si>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</si>
  <si>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</si>
  <si>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</si>
  <si>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</si>
  <si>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</si>
  <si>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</si>
  <si>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</si>
  <si>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</si>
  <si>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</si>
  <si>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</si>
  <si>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</si>
  <si>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</si>
  <si>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</si>
  <si>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</si>
  <si>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</si>
  <si>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</si>
  <si>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</si>
  <si>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</si>
  <si>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</si>
  <si>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</si>
  <si>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</si>
  <si>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</si>
  <si>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</si>
  <si>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</si>
  <si>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</si>
  <si>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</si>
  <si>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</si>
  <si>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</si>
  <si>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</si>
  <si>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</si>
  <si>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</si>
  <si>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</si>
  <si>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</si>
  <si>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</si>
  <si>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</si>
  <si>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</si>
  <si>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</si>
  <si>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</si>
  <si>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</si>
  <si>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</si>
  <si>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</si>
  <si>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</si>
  <si>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</si>
  <si>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</si>
  <si>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</si>
  <si>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</si>
  <si>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</si>
  <si>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</si>
  <si>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</si>
  <si>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</si>
  <si>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</si>
  <si>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</si>
  <si>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</si>
  <si>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</si>
  <si>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</si>
  <si>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</si>
  <si>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</si>
  <si>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</si>
  <si>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</si>
  <si>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</si>
  <si>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</si>
  <si>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</si>
  <si>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</si>
  <si>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</si>
  <si>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</si>
  <si>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</si>
  <si>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</si>
  <si>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</si>
  <si>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</si>
  <si>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</si>
  <si>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</si>
  <si>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</si>
  <si>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</si>
  <si>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</si>
  <si>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</si>
  <si>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</si>
  <si>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</si>
  <si>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</si>
  <si>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</si>
  <si>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</si>
  <si>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</si>
  <si>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</si>
  <si>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</si>
  <si>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</si>
  <si>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</si>
  <si>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</si>
  <si>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</si>
  <si>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</si>
  <si>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</si>
  <si>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</si>
  <si>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</si>
  <si>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</si>
  <si>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</si>
  <si>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</si>
  <si>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</si>
  <si>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</si>
  <si>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</si>
  <si>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</si>
  <si>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</si>
  <si>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</si>
  <si>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</si>
  <si>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</si>
  <si>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</si>
  <si>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</si>
  <si>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</si>
  <si>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</si>
  <si>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</si>
  <si>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</si>
  <si>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</si>
  <si>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</si>
  <si>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</si>
  <si>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</si>
  <si>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</si>
  <si>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</si>
  <si>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</si>
  <si>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</si>
  <si>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</si>
  <si>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</si>
  <si>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</si>
  <si>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</si>
  <si>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</si>
  <si>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</si>
  <si>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</si>
  <si>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</si>
  <si>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</si>
  <si>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</si>
  <si>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</si>
  <si>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</si>
  <si>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</si>
  <si>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</si>
  <si>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</si>
  <si>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</si>
  <si>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</si>
  <si>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</si>
  <si>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</si>
  <si>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</si>
  <si>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</si>
  <si>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</si>
  <si>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</si>
  <si>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</si>
  <si>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</si>
  <si>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</si>
  <si>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</si>
  <si>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</si>
  <si>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</si>
  <si>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</si>
  <si>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</si>
  <si>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</si>
  <si>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</si>
  <si>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</si>
  <si>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</si>
  <si>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</si>
  <si>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</si>
  <si>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</si>
  <si>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</si>
  <si>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</si>
  <si>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</si>
  <si>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</si>
  <si>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</si>
  <si>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</si>
  <si>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</si>
  <si>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</si>
  <si>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</si>
  <si>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</si>
  <si>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</si>
  <si>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</si>
  <si>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</si>
  <si>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</si>
  <si>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</si>
  <si>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</si>
  <si>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</si>
  <si>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</si>
  <si>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</si>
  <si>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</si>
  <si>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</si>
  <si>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</si>
  <si>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</si>
  <si>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</si>
  <si>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</si>
  <si>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</si>
  <si>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</si>
  <si>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</si>
  <si>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</si>
  <si>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</si>
  <si>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</si>
  <si>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</si>
  <si>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</si>
  <si>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</si>
  <si>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</si>
  <si>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</si>
  <si>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</si>
  <si>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</si>
  <si>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</si>
  <si>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</si>
  <si>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</si>
  <si>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</si>
  <si>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</si>
  <si>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</si>
  <si>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</si>
  <si>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</si>
  <si>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</si>
  <si>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</si>
  <si>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</si>
  <si>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</si>
  <si>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</si>
  <si>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</si>
  <si>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</si>
  <si>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</si>
  <si>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</si>
  <si>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</si>
  <si>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</si>
  <si>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</si>
  <si>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</si>
  <si>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</si>
  <si>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</si>
  <si>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</si>
  <si>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</si>
  <si>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</si>
  <si>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</si>
  <si>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</si>
  <si>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</si>
  <si>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</si>
  <si>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</si>
  <si>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</si>
  <si>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</si>
  <si>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</si>
  <si>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</si>
  <si>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</si>
  <si>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</si>
  <si>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</si>
  <si>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</si>
  <si>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</si>
  <si>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</si>
  <si>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</si>
  <si>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</si>
  <si>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</si>
  <si>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</si>
  <si>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</si>
  <si>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</si>
  <si>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</si>
  <si>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</si>
  <si>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</si>
  <si>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</si>
  <si>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</si>
  <si>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</si>
  <si>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</si>
  <si>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</si>
  <si>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</si>
  <si>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</si>
  <si>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</si>
  <si>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</si>
  <si>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</si>
  <si>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</si>
  <si>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</si>
  <si>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</si>
  <si>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</si>
  <si>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</si>
  <si>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</si>
  <si>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</si>
  <si>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</si>
  <si>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</si>
  <si>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</si>
  <si>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</si>
  <si>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</si>
  <si>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</si>
  <si>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</si>
  <si>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</si>
  <si>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</si>
  <si>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</si>
  <si>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</si>
  <si>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</si>
  <si>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</si>
  <si>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</si>
  <si>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</si>
  <si>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</si>
  <si>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</si>
  <si>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</si>
  <si>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</si>
  <si>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</si>
  <si>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</si>
  <si>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</si>
  <si>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</si>
  <si>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</si>
  <si>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</si>
  <si>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</si>
  <si>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</si>
  <si>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</si>
  <si>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</si>
  <si>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</si>
  <si>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</si>
  <si>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</si>
  <si>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</si>
  <si>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</si>
  <si>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</si>
  <si>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</si>
  <si>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</si>
  <si>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</si>
  <si>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</si>
  <si>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</si>
  <si>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</si>
  <si>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</si>
  <si>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</si>
  <si>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</si>
  <si>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</si>
  <si>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</si>
  <si>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</si>
  <si>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</si>
  <si>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</si>
  <si>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</si>
  <si>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</si>
  <si>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</si>
  <si>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</si>
  <si>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</si>
  <si>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</si>
  <si>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</si>
  <si>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</si>
  <si>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</si>
  <si>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</si>
  <si>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</si>
  <si>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</si>
  <si>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</si>
  <si>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</si>
  <si>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</si>
  <si>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</si>
  <si>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</si>
  <si>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</si>
  <si>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</si>
  <si>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</si>
  <si>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</si>
  <si>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</si>
  <si>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</si>
  <si>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</si>
  <si>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</si>
  <si>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</si>
  <si>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</si>
  <si>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</si>
  <si>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</si>
  <si>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</si>
  <si>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</si>
  <si>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</si>
  <si>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</si>
  <si>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</si>
  <si>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</si>
  <si>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</si>
  <si>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</si>
  <si>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</si>
  <si>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</si>
  <si>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</si>
  <si>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</si>
  <si>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</si>
  <si>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</si>
  <si>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</si>
  <si>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</si>
  <si>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</si>
  <si>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</si>
  <si>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</si>
  <si>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</si>
  <si>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</si>
  <si>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</si>
  <si>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</si>
  <si>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</si>
  <si>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</si>
  <si>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</si>
  <si>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</si>
  <si>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</si>
  <si>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</si>
  <si>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</si>
  <si>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</si>
  <si>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</si>
  <si>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</si>
  <si>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</si>
  <si>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</si>
  <si>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</si>
  <si>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</si>
  <si>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</si>
  <si>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</si>
  <si>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</si>
  <si>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</si>
  <si>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</si>
  <si>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</si>
  <si>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</si>
  <si>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</si>
  <si>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</si>
  <si>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</si>
  <si>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</si>
  <si>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</si>
  <si>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</si>
  <si>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</si>
  <si>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</si>
  <si>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</si>
  <si>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</si>
  <si>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</si>
  <si>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</si>
  <si>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</si>
  <si>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</si>
  <si>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</si>
  <si>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</si>
  <si>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</si>
  <si>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</si>
  <si>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</si>
  <si>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</si>
  <si>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</si>
  <si>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</si>
  <si>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</si>
  <si>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</si>
  <si>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</si>
  <si>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</si>
  <si>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</si>
  <si>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</si>
  <si>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</si>
  <si>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</si>
  <si>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</si>
  <si>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</si>
  <si>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</si>
  <si>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</si>
  <si>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</si>
  <si>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</si>
  <si>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</si>
  <si>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</si>
  <si>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</si>
  <si>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</si>
  <si>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</si>
  <si>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</si>
  <si>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</si>
  <si>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</si>
  <si>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</si>
  <si>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</si>
  <si>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</si>
  <si>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</si>
  <si>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</si>
  <si>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</si>
  <si>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</si>
  <si>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</si>
  <si>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</si>
  <si>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</si>
  <si>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</si>
  <si>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</si>
  <si>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</si>
  <si>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</si>
  <si>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</si>
  <si>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</si>
  <si>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</si>
  <si>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</si>
  <si>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</si>
  <si>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</si>
  <si>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</si>
  <si>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</si>
  <si>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</si>
  <si>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</si>
  <si>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</si>
  <si>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</si>
  <si>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</si>
  <si>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</si>
  <si>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</si>
  <si>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</si>
  <si>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</si>
  <si>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</si>
  <si>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</si>
  <si>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</si>
  <si>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</si>
  <si>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</si>
  <si>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</si>
  <si>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</si>
  <si>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</si>
  <si>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</si>
  <si>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</si>
  <si>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</si>
  <si>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</si>
  <si>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</si>
  <si>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</si>
  <si>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</si>
  <si>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</si>
  <si>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</si>
  <si>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</si>
  <si>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</si>
  <si>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</si>
  <si>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</si>
  <si>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</si>
  <si>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</si>
  <si>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</si>
  <si>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</si>
  <si>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</si>
  <si>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</si>
  <si>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</si>
  <si>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</si>
  <si>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</si>
  <si>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</si>
  <si>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</si>
  <si>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</si>
  <si>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</si>
  <si>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</si>
  <si>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</si>
  <si>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</si>
  <si>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</si>
  <si>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</si>
  <si>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</si>
  <si>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</si>
  <si>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</si>
  <si>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</si>
  <si>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</si>
  <si>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</si>
  <si>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</si>
  <si>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</si>
  <si>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</si>
  <si>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</si>
  <si>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</si>
  <si>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</si>
  <si>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</si>
  <si>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</si>
  <si>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</si>
  <si>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</si>
  <si>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</si>
  <si>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</si>
  <si>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</si>
  <si>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</si>
  <si>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</si>
  <si>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</si>
  <si>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</si>
  <si>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</si>
  <si>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</si>
  <si>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</si>
  <si>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</si>
  <si>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</si>
  <si>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</si>
  <si>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</si>
  <si>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</si>
  <si>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</si>
  <si>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</si>
  <si>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</si>
  <si>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</si>
  <si>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</si>
  <si>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</si>
  <si>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</si>
  <si>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</si>
  <si>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</si>
  <si>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</si>
  <si>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</si>
  <si>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</si>
  <si>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</si>
  <si>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</si>
  <si>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</si>
  <si>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</si>
  <si>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</si>
  <si>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</si>
  <si>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</si>
  <si>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</si>
  <si>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</si>
  <si>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</si>
  <si>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</si>
  <si>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</si>
  <si>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</si>
  <si>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</si>
  <si>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</si>
  <si>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</si>
  <si>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</si>
  <si>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</si>
  <si>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</si>
  <si>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</si>
  <si>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</si>
  <si>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</si>
  <si>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</si>
  <si>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</si>
  <si>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</si>
  <si>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</si>
  <si>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</si>
  <si>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</si>
  <si>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</si>
  <si>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</si>
  <si>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</si>
  <si>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</si>
  <si>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</si>
  <si>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</si>
  <si>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</si>
  <si>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</si>
  <si>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</si>
  <si>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</si>
  <si>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</si>
  <si>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</si>
  <si>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</si>
  <si>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</si>
  <si>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</si>
  <si>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</si>
  <si>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</si>
  <si>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</si>
  <si>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</si>
  <si>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</si>
  <si>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</si>
  <si>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</si>
  <si>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</si>
  <si>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</si>
  <si>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</si>
  <si>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</si>
  <si>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</si>
  <si>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</si>
  <si>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</si>
  <si>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</si>
  <si>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</si>
  <si>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</si>
  <si>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</si>
  <si>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</si>
  <si>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</si>
  <si>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</si>
  <si>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</si>
  <si>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</si>
  <si>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</si>
  <si>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</si>
  <si>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</si>
  <si>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</si>
  <si>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</si>
  <si>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</si>
  <si>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</si>
  <si>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</si>
  <si>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</si>
  <si>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</si>
  <si>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</si>
  <si>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</si>
  <si>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</si>
  <si>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</si>
  <si>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</si>
  <si>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</si>
  <si>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</si>
  <si>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</si>
  <si>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</si>
  <si>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</si>
  <si>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</si>
  <si>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</si>
  <si>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</si>
  <si>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</si>
  <si>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</si>
  <si>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</si>
  <si>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</si>
  <si>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</si>
  <si>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</si>
  <si>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</si>
  <si>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</si>
  <si>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</si>
  <si>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</si>
  <si>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</si>
  <si>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</si>
  <si>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</si>
  <si>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</si>
  <si>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</si>
  <si>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</si>
  <si>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</si>
  <si>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</si>
  <si>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</si>
  <si>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</si>
  <si>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</si>
  <si>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</si>
  <si>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</si>
  <si>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</si>
  <si>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</si>
  <si>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</si>
  <si>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</si>
  <si>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</si>
  <si>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</si>
  <si>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</si>
  <si>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</si>
  <si>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</si>
  <si>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</si>
  <si>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</si>
  <si>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</si>
  <si>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</si>
  <si>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</si>
  <si>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</si>
  <si>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</si>
  <si>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</si>
  <si>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</si>
  <si>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</si>
  <si>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</si>
  <si>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</si>
  <si>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</si>
  <si>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</si>
  <si>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</si>
  <si>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</si>
  <si>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</si>
  <si>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</si>
  <si>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</si>
  <si>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</si>
  <si>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</si>
  <si>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</si>
  <si>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</si>
  <si>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</si>
  <si>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</si>
  <si>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</si>
  <si>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</si>
  <si>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</si>
  <si>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</si>
  <si>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</si>
  <si>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</si>
  <si>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</si>
  <si>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</si>
  <si>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</si>
  <si>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</si>
  <si>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</si>
  <si>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</si>
  <si>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</si>
  <si>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</si>
  <si>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</si>
  <si>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</si>
  <si>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</si>
  <si>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</si>
  <si>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</si>
  <si>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</si>
  <si>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</si>
  <si>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</si>
  <si>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</si>
  <si>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</si>
  <si>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</si>
  <si>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</si>
  <si>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</si>
  <si>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</si>
  <si>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</si>
  <si>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</si>
  <si>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</si>
  <si>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</si>
  <si>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</si>
  <si>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</si>
  <si>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</si>
  <si>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</si>
  <si>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</si>
  <si>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</si>
  <si>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</si>
  <si>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</si>
  <si>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</si>
  <si>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</si>
  <si>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</si>
  <si>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</si>
  <si>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</si>
  <si>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</si>
  <si>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</si>
  <si>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</si>
  <si>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</si>
  <si>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</si>
  <si>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</si>
  <si>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</si>
  <si>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</si>
  <si>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</si>
  <si>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</si>
  <si>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</si>
  <si>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</si>
  <si>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</si>
  <si>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</si>
  <si>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</si>
  <si>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</si>
  <si>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</si>
  <si>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</si>
  <si>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</si>
  <si>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</si>
  <si>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</si>
  <si>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</si>
  <si>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</si>
  <si>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</si>
  <si>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</si>
  <si>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</si>
  <si>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</si>
  <si>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</si>
  <si>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</si>
  <si>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</si>
  <si>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</si>
  <si>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</si>
  <si>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</si>
  <si>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</si>
  <si>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</si>
  <si>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</si>
  <si>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</si>
  <si>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</si>
  <si>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</si>
  <si>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</si>
  <si>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</si>
  <si>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</si>
  <si>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</si>
  <si>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</si>
  <si>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</si>
  <si>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</si>
  <si>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</si>
  <si>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</si>
  <si>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</si>
  <si>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</si>
  <si>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</si>
  <si>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</si>
  <si>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</si>
  <si>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</si>
  <si>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</si>
  <si>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</si>
  <si>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</si>
  <si>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</si>
  <si>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</si>
  <si>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</si>
  <si>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</si>
  <si>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</si>
  <si>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</si>
  <si>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</si>
  <si>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</si>
  <si>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</si>
  <si>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</si>
  <si>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</si>
  <si>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</si>
  <si>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</si>
  <si>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</si>
  <si>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</si>
  <si>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</si>
  <si>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</si>
  <si>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</si>
  <si>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</si>
  <si>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</si>
  <si>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</si>
  <si>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</si>
  <si>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</si>
  <si>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</si>
  <si>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</si>
  <si>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</si>
  <si>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</si>
  <si>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</si>
  <si>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</si>
  <si>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</si>
  <si>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</si>
  <si>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</si>
  <si>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</si>
  <si>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</si>
  <si>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</si>
  <si>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</si>
  <si>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</si>
  <si>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</si>
  <si>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</si>
  <si>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</si>
  <si>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</si>
  <si>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</si>
  <si>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</si>
  <si>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</si>
  <si>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</si>
  <si>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</si>
  <si>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</si>
  <si>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</si>
  <si>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</si>
  <si>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</si>
  <si>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</si>
  <si>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</si>
  <si>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</si>
  <si>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</si>
  <si>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</si>
  <si>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</si>
  <si>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</si>
  <si>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</si>
  <si>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</si>
  <si>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</si>
  <si>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</si>
  <si>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</si>
  <si>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</si>
  <si>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</si>
  <si>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</si>
  <si>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</si>
  <si>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</si>
  <si>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</si>
  <si>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</si>
  <si>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</si>
  <si>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</si>
  <si>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</si>
  <si>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</si>
  <si>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</si>
  <si>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</si>
  <si>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</si>
  <si>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</si>
  <si>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</si>
  <si>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</si>
  <si>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</si>
  <si>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</si>
  <si>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</si>
  <si>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</si>
  <si>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</si>
  <si>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</si>
  <si>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</si>
  <si>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</si>
  <si>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</si>
  <si>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</si>
  <si>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</si>
  <si>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</si>
  <si>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</si>
  <si>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</si>
  <si>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</si>
  <si>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</si>
  <si>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</si>
  <si>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</si>
  <si>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</si>
  <si>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</si>
  <si>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</si>
  <si>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</si>
  <si>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</si>
  <si>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</si>
  <si>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</si>
  <si>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</si>
  <si>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</si>
  <si>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</si>
  <si>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</si>
  <si>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</si>
  <si>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</si>
  <si>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</si>
  <si>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</si>
  <si>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</si>
  <si>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</si>
  <si>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</si>
  <si>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</si>
  <si>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</si>
  <si>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</si>
  <si>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</si>
  <si>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</si>
  <si>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</si>
  <si>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</si>
  <si>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</si>
  <si>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</si>
  <si>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</si>
  <si>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</si>
  <si>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</si>
  <si>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</si>
  <si>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</si>
  <si>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</si>
  <si>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</si>
  <si>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</si>
  <si>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</si>
  <si>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</si>
  <si>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</si>
  <si>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</si>
  <si>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</si>
  <si>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</si>
  <si>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</si>
  <si>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</si>
  <si>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</si>
  <si>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</si>
  <si>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</si>
  <si>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</si>
  <si>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</si>
  <si>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</si>
  <si>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</si>
  <si>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</si>
  <si>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</si>
  <si>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</si>
  <si>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</si>
  <si>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</si>
  <si>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</si>
  <si>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</si>
  <si>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</si>
  <si>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</si>
  <si>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</si>
  <si>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</si>
  <si>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</si>
  <si>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</si>
  <si>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</si>
  <si>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</si>
  <si>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</si>
  <si>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</si>
  <si>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</si>
  <si>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</si>
  <si>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</si>
  <si>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</si>
  <si>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</si>
  <si>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</si>
  <si>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</si>
  <si>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</si>
  <si>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</si>
  <si>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</si>
  <si>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</si>
  <si>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</si>
  <si>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</si>
  <si>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</si>
  <si>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</si>
  <si>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</si>
  <si>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</si>
  <si>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</si>
  <si>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</si>
  <si>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</si>
  <si>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</si>
  <si>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</si>
  <si>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</si>
  <si>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</si>
  <si>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</si>
  <si>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</si>
  <si>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</si>
  <si>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</si>
  <si>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</si>
  <si>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</si>
  <si>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</si>
  <si>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</si>
  <si>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</si>
  <si>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</si>
  <si>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</si>
  <si>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</si>
  <si>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</si>
  <si>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</si>
  <si>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</si>
  <si>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</si>
  <si>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</si>
  <si>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</si>
  <si>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</si>
  <si>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</si>
  <si>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</si>
  <si>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</si>
  <si>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</si>
  <si>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</si>
  <si>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</si>
  <si>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</si>
  <si>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</si>
  <si>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</si>
  <si>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</si>
  <si>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</si>
  <si>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</si>
  <si>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</si>
  <si>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</si>
  <si>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</si>
  <si>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</si>
  <si>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</si>
  <si>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</si>
  <si>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</si>
  <si>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</si>
  <si>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</si>
  <si>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</si>
  <si>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</si>
  <si>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</si>
  <si>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</si>
  <si>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</si>
  <si>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</si>
  <si>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</si>
  <si>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</si>
  <si>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</si>
  <si>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</si>
  <si>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</si>
  <si>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</si>
  <si>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</si>
  <si>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</si>
  <si>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</si>
  <si>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</si>
  <si>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</si>
  <si>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</si>
  <si>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</si>
  <si>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</si>
  <si>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</si>
  <si>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</si>
  <si>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</si>
  <si>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</si>
  <si>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</si>
  <si>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</si>
  <si>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</si>
  <si>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</si>
  <si>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</si>
  <si>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</si>
  <si>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</si>
  <si>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</si>
  <si>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</si>
  <si>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</si>
  <si>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</si>
  <si>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</si>
  <si>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</si>
  <si>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</si>
  <si>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</si>
  <si>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</si>
  <si>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</si>
  <si>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</si>
  <si>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</si>
  <si>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</si>
  <si>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</si>
  <si>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</si>
  <si>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</si>
  <si>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</si>
  <si>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</si>
  <si>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</si>
  <si>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</si>
  <si>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</si>
  <si>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</si>
  <si>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</si>
  <si>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</si>
  <si>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</si>
  <si>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</si>
  <si>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</si>
  <si>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</si>
  <si>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</si>
  <si>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</si>
  <si>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</si>
  <si>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</si>
  <si>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</si>
  <si>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</si>
  <si>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</si>
  <si>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</si>
  <si>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</si>
  <si>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</si>
  <si>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</si>
  <si>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</si>
  <si>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</si>
  <si>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</si>
  <si>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</si>
  <si>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</si>
  <si>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</si>
  <si>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</si>
  <si>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</si>
  <si>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</si>
  <si>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</si>
  <si>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</si>
  <si>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</si>
  <si>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</si>
  <si>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</si>
  <si>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</si>
  <si>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</si>
  <si>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</si>
  <si>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</si>
  <si>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</si>
  <si>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</si>
  <si>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</si>
  <si>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</si>
  <si>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</si>
  <si>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</si>
  <si>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</si>
  <si>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</si>
  <si>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</si>
  <si>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</si>
  <si>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</si>
  <si>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</si>
  <si>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</si>
  <si>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</si>
  <si>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</si>
  <si>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</si>
  <si>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</si>
  <si>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</si>
  <si>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</si>
  <si>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</si>
  <si>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</si>
  <si>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</si>
  <si>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</si>
  <si>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</si>
  <si>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</si>
  <si>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</si>
  <si>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</si>
  <si>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</si>
  <si>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</si>
  <si>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</si>
  <si>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</si>
  <si>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</si>
  <si>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</si>
  <si>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</si>
  <si>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</si>
  <si>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</si>
  <si>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</si>
  <si>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</si>
  <si>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</si>
  <si>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</si>
  <si>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</si>
  <si>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</si>
  <si>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</si>
  <si>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</si>
  <si>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</si>
  <si>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</si>
  <si>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</si>
  <si>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</si>
  <si>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</si>
  <si>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</si>
  <si>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</si>
  <si>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</si>
  <si>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</si>
  <si>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</si>
  <si>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</si>
  <si>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</si>
  <si>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</si>
  <si>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</si>
  <si>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</si>
  <si>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</si>
  <si>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</si>
  <si>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</si>
  <si>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</si>
  <si>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</si>
  <si>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</si>
  <si>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</si>
  <si>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</si>
  <si>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</si>
  <si>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</si>
  <si>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</si>
  <si>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</si>
  <si>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</si>
  <si>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</si>
  <si>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</si>
  <si>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</si>
  <si>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</si>
  <si>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</si>
  <si>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</si>
  <si>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</si>
  <si>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</si>
  <si>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</si>
  <si>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</si>
  <si>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</si>
  <si>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</si>
  <si>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</si>
  <si>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</si>
  <si>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</si>
  <si>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</si>
  <si>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</si>
  <si>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</si>
  <si>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</si>
  <si>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</si>
  <si>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</si>
  <si>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</si>
  <si>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</si>
  <si>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</si>
  <si>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</si>
  <si>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</si>
  <si>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</si>
  <si>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</si>
  <si>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</si>
  <si>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</si>
  <si>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</si>
  <si>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</si>
  <si>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</si>
  <si>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</si>
  <si>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</si>
  <si>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</si>
  <si>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</si>
  <si>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</si>
  <si>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</si>
  <si>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</si>
  <si>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</si>
  <si>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</si>
  <si>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</si>
  <si>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</si>
  <si>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</si>
  <si>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</si>
  <si>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</si>
  <si>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</si>
  <si>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</si>
  <si>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</si>
  <si>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</si>
  <si>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</si>
  <si>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</si>
  <si>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</si>
  <si>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</si>
  <si>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</si>
  <si>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</si>
  <si>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</si>
  <si>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</si>
  <si>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</si>
  <si>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</si>
  <si>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</si>
  <si>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</si>
  <si>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</si>
  <si>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</si>
  <si>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</si>
  <si>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</si>
  <si>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</si>
  <si>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</si>
  <si>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</si>
  <si>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</si>
  <si>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</si>
  <si>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</si>
  <si>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</si>
  <si>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</si>
  <si>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</si>
  <si>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</si>
  <si>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</si>
  <si>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</si>
  <si>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</si>
  <si>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</si>
  <si>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</si>
  <si>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</si>
  <si>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</si>
  <si>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</si>
  <si>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</si>
  <si>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</si>
  <si>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</si>
  <si>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</si>
  <si>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</si>
  <si>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</si>
  <si>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</si>
  <si>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</si>
  <si>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</si>
  <si>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</si>
  <si>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</si>
  <si>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</si>
  <si>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</si>
  <si>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</si>
  <si>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</si>
  <si>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</si>
  <si>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</si>
  <si>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</si>
  <si>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</si>
  <si>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</si>
  <si>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</si>
  <si>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</si>
  <si>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</si>
  <si>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</si>
  <si>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</si>
  <si>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</si>
  <si>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</si>
  <si>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</si>
  <si>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</si>
  <si>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</si>
  <si>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</si>
  <si>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</si>
  <si>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</si>
  <si>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</si>
  <si>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</si>
  <si>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</si>
  <si>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</si>
  <si>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</si>
  <si>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</si>
  <si>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</si>
  <si>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</si>
  <si>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</si>
  <si>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</si>
  <si>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</si>
  <si>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</si>
  <si>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</si>
  <si>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</si>
  <si>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</si>
  <si>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</si>
  <si>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</si>
  <si>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</si>
  <si>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</si>
  <si>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</si>
  <si>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</si>
  <si>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</si>
  <si>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</si>
  <si>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</si>
  <si>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</si>
  <si>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</si>
  <si>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</si>
  <si>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</si>
  <si>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</si>
  <si>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</si>
  <si>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</si>
  <si>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</si>
  <si>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</si>
  <si>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</si>
  <si>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</si>
  <si>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</si>
  <si>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</si>
  <si>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</si>
  <si>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</si>
  <si>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</si>
  <si>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</si>
  <si>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</si>
  <si>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</si>
  <si>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</si>
  <si>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</si>
  <si>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</si>
  <si>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</si>
  <si>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</si>
  <si>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</si>
  <si>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</si>
  <si>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</si>
  <si>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</si>
  <si>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</si>
  <si>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</si>
  <si>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</si>
  <si>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</si>
  <si>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</si>
  <si>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</si>
  <si>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</si>
  <si>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</si>
  <si>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</si>
  <si>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</si>
  <si>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</si>
  <si>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</si>
  <si>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</si>
  <si>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</si>
  <si>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</si>
  <si>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</si>
  <si>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</si>
  <si>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</si>
  <si>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</si>
  <si>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</si>
  <si>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</si>
  <si>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</si>
  <si>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</si>
  <si>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</si>
  <si>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</si>
  <si>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</si>
  <si>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</si>
  <si>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</si>
  <si>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</si>
  <si>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</si>
  <si>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</si>
  <si>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</si>
  <si>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</si>
  <si>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</si>
  <si>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</si>
  <si>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</si>
  <si>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</si>
  <si>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</si>
  <si>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</si>
  <si>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</si>
  <si>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</si>
  <si>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</si>
  <si>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</si>
  <si>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</si>
  <si>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</si>
  <si>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</si>
  <si>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</si>
  <si>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</si>
  <si>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</si>
  <si>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</si>
  <si>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</si>
  <si>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</si>
  <si>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</si>
  <si>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</si>
  <si>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</si>
  <si>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</si>
  <si>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</si>
  <si>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</si>
  <si>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</si>
  <si>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</si>
  <si>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</si>
  <si>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</si>
  <si>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</si>
  <si>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</si>
  <si>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</si>
  <si>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</si>
  <si>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</si>
  <si>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</si>
  <si>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</si>
  <si>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</si>
  <si>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</si>
  <si>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</si>
  <si>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</si>
  <si>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</si>
  <si>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</si>
  <si>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</si>
  <si>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</si>
  <si>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</si>
  <si>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</si>
  <si>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</si>
  <si>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</si>
  <si>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</si>
  <si>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</si>
  <si>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</si>
  <si>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</si>
  <si>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</si>
  <si>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</si>
  <si>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</si>
  <si>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</si>
  <si>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</si>
  <si>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</si>
  <si>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</si>
  <si>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</si>
  <si>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</si>
  <si>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</si>
  <si>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</si>
  <si>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</si>
  <si>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</si>
  <si>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</si>
  <si>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</si>
  <si>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</si>
  <si>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</si>
  <si>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</si>
  <si>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</si>
  <si>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</si>
  <si>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</si>
  <si>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</si>
  <si>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</si>
  <si>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</si>
  <si>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</si>
  <si>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</si>
  <si>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</si>
  <si>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</si>
  <si>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</si>
  <si>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</si>
  <si>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</si>
  <si>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</si>
  <si>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</si>
  <si>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</si>
  <si>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</si>
  <si>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</si>
  <si>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</si>
  <si>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</si>
  <si>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</si>
  <si>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</si>
  <si>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</si>
  <si>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</si>
  <si>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</si>
  <si>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</si>
  <si>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</si>
  <si>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</si>
  <si>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</si>
  <si>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</si>
  <si>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</si>
  <si>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</si>
  <si>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</si>
  <si>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</si>
  <si>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</si>
  <si>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</si>
  <si>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</si>
  <si>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</si>
  <si>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</si>
  <si>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</si>
  <si>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</si>
  <si>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</si>
  <si>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</si>
  <si>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</si>
  <si>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</si>
  <si>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</si>
  <si>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</si>
  <si>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</si>
  <si>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</si>
  <si>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</si>
  <si>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</si>
  <si>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</si>
  <si>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</si>
  <si>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</si>
  <si>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</si>
  <si>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</si>
  <si>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</si>
  <si>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</si>
  <si>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</si>
  <si>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</si>
  <si>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</si>
  <si>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</si>
  <si>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</si>
  <si>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</si>
  <si>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</si>
  <si>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</si>
  <si>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</si>
  <si>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</si>
  <si>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</si>
  <si>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</si>
  <si>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</si>
  <si>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</si>
  <si>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</si>
  <si>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</si>
  <si>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</si>
  <si>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</si>
  <si>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</si>
  <si>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</si>
  <si>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</si>
  <si>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</si>
  <si>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</si>
  <si>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</si>
  <si>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</si>
  <si>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</si>
  <si>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</si>
  <si>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</si>
  <si>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</si>
  <si>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</si>
  <si>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</si>
  <si>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</si>
  <si>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</si>
  <si>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</si>
  <si>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</si>
  <si>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</si>
  <si>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</si>
  <si>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</si>
  <si>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</si>
  <si>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</si>
  <si>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</si>
  <si>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</si>
  <si>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</si>
  <si>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</si>
  <si>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</si>
  <si>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</si>
  <si>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</si>
  <si>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</si>
  <si>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</si>
  <si>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</si>
  <si>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</si>
  <si>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</si>
  <si>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</si>
  <si>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</si>
  <si>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</si>
  <si>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</si>
  <si>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</si>
  <si>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</si>
  <si>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</si>
  <si>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</si>
  <si>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</si>
  <si>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</si>
  <si>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</si>
  <si>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</si>
  <si>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</si>
  <si>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</si>
  <si>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</si>
  <si>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</si>
  <si>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</si>
  <si>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</si>
  <si>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</si>
  <si>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</si>
  <si>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</si>
  <si>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</si>
  <si>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</si>
  <si>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</si>
  <si>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</si>
  <si>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</si>
  <si>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</si>
  <si>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</si>
  <si>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</si>
  <si>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</si>
  <si>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</si>
  <si>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</si>
  <si>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</si>
  <si>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</si>
  <si>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</si>
  <si>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</si>
  <si>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</si>
  <si>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</si>
  <si>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</si>
  <si>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</si>
  <si>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</si>
  <si>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</si>
  <si>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</si>
  <si>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</si>
  <si>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</si>
  <si>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</si>
  <si>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</si>
  <si>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</si>
  <si>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</si>
  <si>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</si>
  <si>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</si>
  <si>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</si>
  <si>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</si>
  <si>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</si>
  <si>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</si>
  <si>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</si>
  <si>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</si>
  <si>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</si>
  <si>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</si>
  <si>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</si>
  <si>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</si>
  <si>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</si>
  <si>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</si>
  <si>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</si>
  <si>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</si>
  <si>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</si>
  <si>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</si>
  <si>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</si>
  <si>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</si>
  <si>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</si>
  <si>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</si>
  <si>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</si>
  <si>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</si>
  <si>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</si>
  <si>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</si>
  <si>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</si>
  <si>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</si>
  <si>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</si>
  <si>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</si>
  <si>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</si>
  <si>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</si>
  <si>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</si>
  <si>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</si>
  <si>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</si>
  <si>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</si>
  <si>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</si>
  <si>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</si>
  <si>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</si>
  <si>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</si>
  <si>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</si>
  <si>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</si>
  <si>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</si>
  <si>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</si>
  <si>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</si>
  <si>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</si>
  <si>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</si>
  <si>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</si>
  <si>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</si>
  <si>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</si>
  <si>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</si>
  <si>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</si>
  <si>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</si>
  <si>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</si>
  <si>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</si>
  <si>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</si>
  <si>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</si>
  <si>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</si>
  <si>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</si>
  <si>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</si>
  <si>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</si>
  <si>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</si>
  <si>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</si>
  <si>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</si>
  <si>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</si>
  <si>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</si>
  <si>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</si>
  <si>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</si>
  <si>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</si>
  <si>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</si>
  <si>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</si>
  <si>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</si>
  <si>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</si>
  <si>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</si>
  <si>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</si>
  <si>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</si>
  <si>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</si>
  <si>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</si>
  <si>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</si>
  <si>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</si>
  <si>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</si>
  <si>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</si>
  <si>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</si>
  <si>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</si>
  <si>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</si>
  <si>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</si>
  <si>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</si>
  <si>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</si>
  <si>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</si>
  <si>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</si>
  <si>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</si>
  <si>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</si>
  <si>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</si>
  <si>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</si>
  <si>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</si>
  <si>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</si>
  <si>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</si>
  <si>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</si>
  <si>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</si>
  <si>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</si>
  <si>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</si>
  <si>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</si>
  <si>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</si>
  <si>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</si>
  <si>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</si>
  <si>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</si>
  <si>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</si>
  <si>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</si>
  <si>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</si>
  <si>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</si>
  <si>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</si>
  <si>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</si>
  <si>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</si>
  <si>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</si>
  <si>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</si>
  <si>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</si>
  <si>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</si>
  <si>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</si>
  <si>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</si>
  <si>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</si>
  <si>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</si>
  <si>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</si>
  <si>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</si>
  <si>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</si>
  <si>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</si>
  <si>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</si>
  <si>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</si>
  <si>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</si>
  <si>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</si>
  <si>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</si>
  <si>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</si>
  <si>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</si>
  <si>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</si>
  <si>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</si>
  <si>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</si>
  <si>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</si>
  <si>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</si>
  <si>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</si>
  <si>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</si>
  <si>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</si>
  <si>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</si>
  <si>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</si>
  <si>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</si>
  <si>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</si>
  <si>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</si>
  <si>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</si>
  <si>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</si>
  <si>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</si>
  <si>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</si>
  <si>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</si>
  <si>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</si>
  <si>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</si>
  <si>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</si>
  <si>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</si>
  <si>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</si>
  <si>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</si>
  <si>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</si>
  <si>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</si>
  <si>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</si>
  <si>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</si>
  <si>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</si>
  <si>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</si>
  <si>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</si>
  <si>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</si>
  <si>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</si>
  <si>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</si>
  <si>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</si>
  <si>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</si>
  <si>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</si>
  <si>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</si>
  <si>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</si>
  <si>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</si>
  <si>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</si>
  <si>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</si>
  <si>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</si>
  <si>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</si>
  <si>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</si>
  <si>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</si>
  <si>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</si>
  <si>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</si>
  <si>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</si>
  <si>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</si>
  <si>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</si>
  <si>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</si>
  <si>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</si>
  <si>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</si>
  <si>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</si>
  <si>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</si>
  <si>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</si>
  <si>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</si>
  <si>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</si>
  <si>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</si>
  <si>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</si>
  <si>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</si>
  <si>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</si>
  <si>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</si>
  <si>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</si>
  <si>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</si>
  <si>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</si>
  <si>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</si>
  <si>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</si>
  <si>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</si>
  <si>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</si>
  <si>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</si>
  <si>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</si>
  <si>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</si>
  <si>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</si>
  <si>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</si>
  <si>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</si>
  <si>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</si>
  <si>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</si>
  <si>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</si>
  <si>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</si>
  <si>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</si>
  <si>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</si>
  <si>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</si>
  <si>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</si>
  <si>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</si>
  <si>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</si>
  <si>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</si>
  <si>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</si>
  <si>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</si>
  <si>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</si>
  <si>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</si>
  <si>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</si>
  <si>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</si>
  <si>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</si>
  <si>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</si>
  <si>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</si>
  <si>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</si>
  <si>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</si>
  <si>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</si>
  <si>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</si>
  <si>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</si>
  <si>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</si>
  <si>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</si>
  <si>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</si>
  <si>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</si>
  <si>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</si>
  <si>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</si>
  <si>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</si>
  <si>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</si>
  <si>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</si>
  <si>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</si>
  <si>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</si>
  <si>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</si>
  <si>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</si>
  <si>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</si>
  <si>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</si>
  <si>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</si>
  <si>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</si>
  <si>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</si>
  <si>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</si>
  <si>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</si>
  <si>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</si>
  <si>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</si>
  <si>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</si>
  <si>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</si>
  <si>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</si>
  <si>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</si>
  <si>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</si>
  <si>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</si>
  <si>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</si>
  <si>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</si>
  <si>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</si>
  <si>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</si>
  <si>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</si>
  <si>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</si>
  <si>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</si>
  <si>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</si>
  <si>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</si>
  <si>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</si>
  <si>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</si>
  <si>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</si>
  <si>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</si>
  <si>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</si>
  <si>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</si>
  <si>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</si>
  <si>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</si>
  <si>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</si>
  <si>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</si>
  <si>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</si>
  <si>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</si>
  <si>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</si>
  <si>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</si>
  <si>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</si>
  <si>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</si>
  <si>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</si>
  <si>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</si>
  <si>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</si>
  <si>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</si>
  <si>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</si>
  <si>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</si>
  <si>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</si>
  <si>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</si>
  <si>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</si>
  <si>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</si>
  <si>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</si>
  <si>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</si>
  <si>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</si>
  <si>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</si>
  <si>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</si>
  <si>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</si>
  <si>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</si>
  <si>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</si>
  <si>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</si>
  <si>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</si>
  <si>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</si>
  <si>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</si>
  <si>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</si>
  <si>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</si>
  <si>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</si>
  <si>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</si>
  <si>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</si>
  <si>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</si>
  <si>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</si>
  <si>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</si>
  <si>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</si>
  <si>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</si>
  <si>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</si>
  <si>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</si>
  <si>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</si>
  <si>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</si>
  <si>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</si>
  <si>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</si>
  <si>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</si>
  <si>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</si>
  <si>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</si>
  <si>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</si>
  <si>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</si>
  <si>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</si>
  <si>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</si>
  <si>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</si>
  <si>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</si>
  <si>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</si>
  <si>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</si>
  <si>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</si>
  <si>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</si>
  <si>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</si>
  <si>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</si>
  <si>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</si>
  <si>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</si>
  <si>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</si>
  <si>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</si>
  <si>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</si>
  <si>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</si>
  <si>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</si>
  <si>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</si>
  <si>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</si>
  <si>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</si>
  <si>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</si>
  <si>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</si>
  <si>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</si>
  <si>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</si>
  <si>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</si>
  <si>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</si>
  <si>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</si>
  <si>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</si>
  <si>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</si>
  <si>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</si>
  <si>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</si>
  <si>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</si>
  <si>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</si>
  <si>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</si>
  <si>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</si>
  <si>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</si>
  <si>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</si>
  <si>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</si>
  <si>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</si>
  <si>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</si>
  <si>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</si>
  <si>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</si>
  <si>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</si>
  <si>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</si>
  <si>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</si>
  <si>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</si>
  <si>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</si>
  <si>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</si>
  <si>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</si>
  <si>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</si>
  <si>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</si>
  <si>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</si>
  <si>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</si>
  <si>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</si>
  <si>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</si>
  <si>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</si>
  <si>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</si>
  <si>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</si>
  <si>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</si>
  <si>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</si>
  <si>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</si>
  <si>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</si>
  <si>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</si>
  <si>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</si>
  <si>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</si>
  <si>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</si>
  <si>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</si>
  <si>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</si>
  <si>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</si>
  <si>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</si>
  <si>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</si>
  <si>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</si>
  <si>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</si>
  <si>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</si>
  <si>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</si>
  <si>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</si>
  <si>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</si>
  <si>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</si>
  <si>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</si>
  <si>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</si>
  <si>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</si>
  <si>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</si>
  <si>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</si>
  <si>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</si>
  <si>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</si>
  <si>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</si>
  <si>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</si>
  <si>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</si>
  <si>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</si>
  <si>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</si>
  <si>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</si>
  <si>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</si>
  <si>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</si>
  <si>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</si>
  <si>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</si>
  <si>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</si>
  <si>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</si>
  <si>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</si>
  <si>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</si>
  <si>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</si>
  <si>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</si>
  <si>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</si>
  <si>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</si>
  <si>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</si>
  <si>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</si>
  <si>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</si>
  <si>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</si>
  <si>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</si>
  <si>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</si>
  <si>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</si>
  <si>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</si>
  <si>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</si>
  <si>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</si>
  <si>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</si>
  <si>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</si>
  <si>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</si>
  <si>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</si>
  <si>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</si>
  <si>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</si>
  <si>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</si>
  <si>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</si>
  <si>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</si>
  <si>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</si>
  <si>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</si>
  <si>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</si>
  <si>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</si>
  <si>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</si>
  <si>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</si>
  <si>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</si>
  <si>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</si>
  <si>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</si>
  <si>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</si>
  <si>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</si>
  <si>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</si>
  <si>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</si>
  <si>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</si>
  <si>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</si>
  <si>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</si>
  <si>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</si>
  <si>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</si>
  <si>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</si>
  <si>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</si>
  <si>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</si>
  <si>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</si>
  <si>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</si>
  <si>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</si>
  <si>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</si>
  <si>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</si>
  <si>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</si>
  <si>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</si>
  <si>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</si>
  <si>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</si>
  <si>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</si>
  <si>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</si>
  <si>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</si>
  <si>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</si>
  <si>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</si>
  <si>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</si>
  <si>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</si>
  <si>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</si>
  <si>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</si>
  <si>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</si>
  <si>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</si>
  <si>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</si>
  <si>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</si>
  <si>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</si>
  <si>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</si>
  <si>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</si>
  <si>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</si>
  <si>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</si>
  <si>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</si>
  <si>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</si>
  <si>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</si>
  <si>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</si>
  <si>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</si>
  <si>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</si>
  <si>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</si>
  <si>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</si>
  <si>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</si>
  <si>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</si>
  <si>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</si>
  <si>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</si>
  <si>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</si>
  <si>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</si>
  <si>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</si>
  <si>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</si>
  <si>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</si>
  <si>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</si>
  <si>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</si>
  <si>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</si>
  <si>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</si>
  <si>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</si>
  <si>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</si>
  <si>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</si>
  <si>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</si>
  <si>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</si>
  <si>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</si>
  <si>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</si>
  <si>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</si>
  <si>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</si>
  <si>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</si>
  <si>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</si>
  <si>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</si>
  <si>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</si>
  <si>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</si>
  <si>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</si>
  <si>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</si>
  <si>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</si>
  <si>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</si>
  <si>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</si>
  <si>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</si>
  <si>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</si>
  <si>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</si>
  <si>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</si>
  <si>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</si>
  <si>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</si>
  <si>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</si>
  <si>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</si>
  <si>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</si>
  <si>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</si>
  <si>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</si>
  <si>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</si>
  <si>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</si>
  <si>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</si>
  <si>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</si>
  <si>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</si>
  <si>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</si>
  <si>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</si>
  <si>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</si>
  <si>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</si>
  <si>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</si>
  <si>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</si>
  <si>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</si>
  <si>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</si>
  <si>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</si>
  <si>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</si>
  <si>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</si>
  <si>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</si>
  <si>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</si>
  <si>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</si>
  <si>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</si>
  <si>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</si>
  <si>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</si>
  <si>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</si>
  <si>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</si>
  <si>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</si>
  <si>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</si>
  <si>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</si>
  <si>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</si>
  <si>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</si>
  <si>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</si>
  <si>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</si>
  <si>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</si>
  <si>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</si>
  <si>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</si>
  <si>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</si>
  <si>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</si>
  <si>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</si>
  <si>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</si>
  <si>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</si>
  <si>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</si>
  <si>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</si>
  <si>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</si>
  <si>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</si>
  <si>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</si>
  <si>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</si>
  <si>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</si>
  <si>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</si>
  <si>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</si>
  <si>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</si>
  <si>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</si>
  <si>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</si>
  <si>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</si>
  <si>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</si>
  <si>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</si>
  <si>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</si>
  <si>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</si>
  <si>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</si>
  <si>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</si>
  <si>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</si>
  <si>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</si>
  <si>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</si>
  <si>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</si>
  <si>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</si>
  <si>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</si>
  <si>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</si>
  <si>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</si>
  <si>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</si>
  <si>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</si>
  <si>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</si>
  <si>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</si>
  <si>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</si>
  <si>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</si>
  <si>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</si>
  <si>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</si>
  <si>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</si>
  <si>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</si>
  <si>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</si>
  <si>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</si>
  <si>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</si>
  <si>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</si>
  <si>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</si>
  <si>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</si>
  <si>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</si>
  <si>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</si>
  <si>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</si>
  <si>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</si>
  <si>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</si>
  <si>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</si>
  <si>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</si>
  <si>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</si>
  <si>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</si>
  <si>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</si>
  <si>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</si>
  <si>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</si>
  <si>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</si>
  <si>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</si>
  <si>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</si>
  <si>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</si>
  <si>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</si>
  <si>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</si>
  <si>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</si>
  <si>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</si>
  <si>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</si>
  <si>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</si>
  <si>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</si>
  <si>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</si>
  <si>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</si>
  <si>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</si>
  <si>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</si>
  <si>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</si>
  <si>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</si>
  <si>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</si>
  <si>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</si>
  <si>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</si>
  <si>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</si>
  <si>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</si>
  <si>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</si>
  <si>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</si>
  <si>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</si>
  <si>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</si>
  <si>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</si>
  <si>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</si>
  <si>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</si>
  <si>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</si>
  <si>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</si>
  <si>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</si>
  <si>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</si>
  <si>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</si>
  <si>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</si>
  <si>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</si>
  <si>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</si>
  <si>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</si>
  <si>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</si>
  <si>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</si>
  <si>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</si>
  <si>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</si>
  <si>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</si>
  <si>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</si>
  <si>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</si>
  <si>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</si>
  <si>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</si>
  <si>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</si>
  <si>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</si>
  <si>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</si>
  <si>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</si>
  <si>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</si>
  <si>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</si>
  <si>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</si>
  <si>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</si>
  <si>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</si>
  <si>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</si>
  <si>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</si>
  <si>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</si>
  <si>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</si>
  <si>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</si>
  <si>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</si>
  <si>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</si>
  <si>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</si>
  <si>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</si>
  <si>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</si>
  <si>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</si>
  <si>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</si>
  <si>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</si>
  <si>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</si>
  <si>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</si>
  <si>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</si>
  <si>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</si>
  <si>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</si>
  <si>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</si>
  <si>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</si>
  <si>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</si>
  <si>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</si>
  <si>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</si>
  <si>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</si>
  <si>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</si>
  <si>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</si>
  <si>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</si>
  <si>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</si>
  <si>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</si>
  <si>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</si>
  <si>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</si>
  <si>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</si>
  <si>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</si>
  <si>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</si>
  <si>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</si>
  <si>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</si>
  <si>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</si>
  <si>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</si>
  <si>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</si>
  <si>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</si>
  <si>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</si>
  <si>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</si>
  <si>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</si>
  <si>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</si>
  <si>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</si>
  <si>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</si>
  <si>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</si>
  <si>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</si>
  <si>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</si>
  <si>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</si>
  <si>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</si>
  <si>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</si>
  <si>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</si>
  <si>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</si>
  <si>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</si>
  <si>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</si>
  <si>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</si>
  <si>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</si>
  <si>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</si>
  <si>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</si>
  <si>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</si>
  <si>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</si>
  <si>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</si>
  <si>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</si>
  <si>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</si>
  <si>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</si>
  <si>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</si>
  <si>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</si>
  <si>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</si>
  <si>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</si>
  <si>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</si>
  <si>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</si>
  <si>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</si>
  <si>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</si>
  <si>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</si>
  <si>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</si>
  <si>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</si>
  <si>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</si>
  <si>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</si>
  <si>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</si>
  <si>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</si>
  <si>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</si>
  <si>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</si>
  <si>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</si>
  <si>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</si>
  <si>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</si>
  <si>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</si>
  <si>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</si>
  <si>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</si>
  <si>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</si>
  <si>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</si>
  <si>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</si>
  <si>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</si>
  <si>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</si>
  <si>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</si>
  <si>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</si>
  <si>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</si>
  <si>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</si>
  <si>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</si>
  <si>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</si>
  <si>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</si>
  <si>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</si>
  <si>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</si>
  <si>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</si>
  <si>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</si>
  <si>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</si>
  <si>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</si>
  <si>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</si>
  <si>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</si>
  <si>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</si>
  <si>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</si>
  <si>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</si>
  <si>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</si>
  <si>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</si>
  <si>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</si>
  <si>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</si>
  <si>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</si>
  <si>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</si>
  <si>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</si>
  <si>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</si>
  <si>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</si>
  <si>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</si>
  <si>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</si>
  <si>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</si>
  <si>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</si>
  <si>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</si>
  <si>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</si>
  <si>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</si>
  <si>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</si>
  <si>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</si>
  <si>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</si>
  <si>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</si>
  <si>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</si>
  <si>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</si>
  <si>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</si>
  <si>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</si>
  <si>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</si>
  <si>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</si>
  <si>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</si>
  <si>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</si>
  <si>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</si>
  <si>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</si>
  <si>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</si>
  <si>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</si>
  <si>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</si>
  <si>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</si>
  <si>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</si>
  <si>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</si>
  <si>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</si>
  <si>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</si>
  <si>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</si>
  <si>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</si>
  <si>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</si>
  <si>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</si>
  <si>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</si>
  <si>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</si>
  <si>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</si>
  <si>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</si>
  <si>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</si>
  <si>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</si>
  <si>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</si>
  <si>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</si>
  <si>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</si>
  <si>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</si>
  <si>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</si>
  <si>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</si>
  <si>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</si>
  <si>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</si>
  <si>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</si>
  <si>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</si>
  <si>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</si>
  <si>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</si>
  <si>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</si>
  <si>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</si>
  <si>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</si>
  <si>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</si>
  <si>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</si>
  <si>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</si>
  <si>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</si>
  <si>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</si>
  <si>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</si>
  <si>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</si>
  <si>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</si>
  <si>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</si>
  <si>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</si>
  <si>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</si>
  <si>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</si>
  <si>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</si>
  <si>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</si>
  <si>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</si>
  <si>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</si>
  <si>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</si>
  <si>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</si>
  <si>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</si>
  <si>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</si>
  <si>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</si>
  <si>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</si>
  <si>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</si>
  <si>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</si>
  <si>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</si>
  <si>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</si>
  <si>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</si>
  <si>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</si>
  <si>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</si>
  <si>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</si>
  <si>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</si>
  <si>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</si>
  <si>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</si>
  <si>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</si>
  <si>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</si>
  <si>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</si>
  <si>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</si>
  <si>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</si>
  <si>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</si>
  <si>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</si>
  <si>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</si>
  <si>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</si>
  <si>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</si>
  <si>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</si>
  <si>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</si>
  <si>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</si>
  <si>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</si>
  <si>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</si>
  <si>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</si>
  <si>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</si>
  <si>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</si>
  <si>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</si>
  <si>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</si>
  <si>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</si>
  <si>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</si>
  <si>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</si>
  <si>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</si>
  <si>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</si>
  <si>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</si>
  <si>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</si>
  <si>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</si>
  <si>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</si>
  <si>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</si>
  <si>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</si>
  <si>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</si>
  <si>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</si>
  <si>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</si>
  <si>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</si>
  <si>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</si>
  <si>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</si>
  <si>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</si>
  <si>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</si>
  <si>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</si>
  <si>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</si>
  <si>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</si>
  <si>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</si>
  <si>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</si>
  <si>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</si>
  <si>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</si>
  <si>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</si>
  <si>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</si>
  <si>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</si>
  <si>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</si>
  <si>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</si>
  <si>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</si>
  <si>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</si>
  <si>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</si>
  <si>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</si>
  <si>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</si>
  <si>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</si>
  <si>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</si>
  <si>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</si>
  <si>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</si>
  <si>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</si>
  <si>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</si>
  <si>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</si>
  <si>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</si>
  <si>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</si>
  <si>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</si>
  <si>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</si>
  <si>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</si>
  <si>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</si>
  <si>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</si>
  <si>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</si>
  <si>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</si>
  <si>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</si>
  <si>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</si>
  <si>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</si>
  <si>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</si>
  <si>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</si>
  <si>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</si>
  <si>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</si>
  <si>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</si>
  <si>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</si>
  <si>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</si>
  <si>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</si>
  <si>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</si>
  <si>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</si>
  <si>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</si>
  <si>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</si>
  <si>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</si>
  <si>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</si>
  <si>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</si>
  <si>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</si>
  <si>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</si>
  <si>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</si>
  <si>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</si>
  <si>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</si>
  <si>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</si>
  <si>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</si>
  <si>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</si>
  <si>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</si>
  <si>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</si>
  <si>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</si>
  <si>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</si>
  <si>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</si>
  <si>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</si>
  <si>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</si>
  <si>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</si>
  <si>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</si>
  <si>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</si>
  <si>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</si>
  <si>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</si>
  <si>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</si>
  <si>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</si>
  <si>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</si>
  <si>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</si>
  <si>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</si>
  <si>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</si>
  <si>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</si>
  <si>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</si>
  <si>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</si>
  <si>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</si>
  <si>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</si>
  <si>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</si>
  <si>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</si>
  <si>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</si>
  <si>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</si>
  <si>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</si>
  <si>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</si>
  <si>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</si>
  <si>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</si>
  <si>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</si>
  <si>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</si>
  <si>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</si>
  <si>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</si>
  <si>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</si>
  <si>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</si>
  <si>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</si>
  <si>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</si>
  <si>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</si>
  <si>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</si>
  <si>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</si>
  <si>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</si>
  <si>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</si>
  <si>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</si>
  <si>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</si>
  <si>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</si>
  <si>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</si>
  <si>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</si>
  <si>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</si>
  <si>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</si>
  <si>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</si>
  <si>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</si>
  <si>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</si>
  <si>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</si>
  <si>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</si>
  <si>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</si>
  <si>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</si>
  <si>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</si>
  <si>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</si>
  <si>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</si>
  <si>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</si>
  <si>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</si>
  <si>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</si>
  <si>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</si>
  <si>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</si>
  <si>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</si>
  <si>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</si>
  <si>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</si>
  <si>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</si>
  <si>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</si>
  <si>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</si>
  <si>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</si>
  <si>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</si>
  <si>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</si>
  <si>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</si>
  <si>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</si>
  <si>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</si>
  <si>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</si>
  <si>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</si>
  <si>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</si>
  <si>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</si>
  <si>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</si>
  <si>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</si>
  <si>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</si>
  <si>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</si>
  <si>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</si>
  <si>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</si>
  <si>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</si>
  <si>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</si>
  <si>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</si>
  <si>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</si>
  <si>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</si>
  <si>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</si>
  <si>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</si>
  <si>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</si>
  <si>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</si>
  <si>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</si>
  <si>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</si>
  <si>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</si>
  <si>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</si>
  <si>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</si>
  <si>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</si>
  <si>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</si>
  <si>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</si>
  <si>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</si>
  <si>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</si>
  <si>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</si>
  <si>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</si>
  <si>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</si>
  <si>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</si>
  <si>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</si>
  <si>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</si>
  <si>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</si>
  <si>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</si>
  <si>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</si>
  <si>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</si>
  <si>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</si>
  <si>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</si>
  <si>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</si>
  <si>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</si>
  <si>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</si>
  <si>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</si>
  <si>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</si>
  <si>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</si>
  <si>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</si>
  <si>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</si>
  <si>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</si>
  <si>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</si>
  <si>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</si>
  <si>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</si>
  <si>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</si>
  <si>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</si>
  <si>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</si>
  <si>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</si>
  <si>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</si>
  <si>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</si>
  <si>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</si>
  <si>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</si>
  <si>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</si>
  <si>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</si>
  <si>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</si>
  <si>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</si>
  <si>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</si>
  <si>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</si>
  <si>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</si>
  <si>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</si>
  <si>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</si>
  <si>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</si>
  <si>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</si>
  <si>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</si>
  <si>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</si>
  <si>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</si>
  <si>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</si>
  <si>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</si>
  <si>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</si>
  <si>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</si>
  <si>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</si>
  <si>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</si>
  <si>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</si>
  <si>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</si>
  <si>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</si>
  <si>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</si>
  <si>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</si>
  <si>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</si>
  <si>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</si>
  <si>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</si>
  <si>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</si>
  <si>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</si>
  <si>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</si>
  <si>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</si>
  <si>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</si>
  <si>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</si>
  <si>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</si>
  <si>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</si>
  <si>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</si>
  <si>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</si>
  <si>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</si>
  <si>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</si>
  <si>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</si>
  <si>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</si>
  <si>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</si>
  <si>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</si>
  <si>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</si>
  <si>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</si>
  <si>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</si>
  <si>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</si>
  <si>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</si>
  <si>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</si>
  <si>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</si>
  <si>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</si>
  <si>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</si>
  <si>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</si>
  <si>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</si>
  <si>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</si>
  <si>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</si>
  <si>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</si>
  <si>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</si>
  <si>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</si>
  <si>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</si>
  <si>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</si>
  <si>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</si>
  <si>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</si>
  <si>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</si>
  <si>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</si>
  <si>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</si>
  <si>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</si>
  <si>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</si>
  <si>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</si>
  <si>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</si>
  <si>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</si>
  <si>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</si>
  <si>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</si>
  <si>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</si>
  <si>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</si>
  <si>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</si>
  <si>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</si>
  <si>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</si>
  <si>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</si>
  <si>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</si>
  <si>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</si>
  <si>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</si>
  <si>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</si>
  <si>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</si>
  <si>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</si>
  <si>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</si>
  <si>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</si>
  <si>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</si>
  <si>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</si>
  <si>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</si>
  <si>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</si>
  <si>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</si>
  <si>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</si>
  <si>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</si>
  <si>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</si>
  <si>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</si>
  <si>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</si>
  <si>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</si>
  <si>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</si>
  <si>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</si>
  <si>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</si>
  <si>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</si>
  <si>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</si>
  <si>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</si>
  <si>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</si>
  <si>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</si>
  <si>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</si>
  <si>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</si>
  <si>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</si>
  <si>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</si>
  <si>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</si>
  <si>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</si>
  <si>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</si>
  <si>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</si>
  <si>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</si>
  <si>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</si>
  <si>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</si>
  <si>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</si>
  <si>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</si>
  <si>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</si>
  <si>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</si>
  <si>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</si>
  <si>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</si>
  <si>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</si>
  <si>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</si>
  <si>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</si>
  <si>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</si>
  <si>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</si>
  <si>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</si>
  <si>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</si>
  <si>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</si>
  <si>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</si>
  <si>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</si>
  <si>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</si>
  <si>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</si>
  <si>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</si>
  <si>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</si>
  <si>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</si>
  <si>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</si>
  <si>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</si>
  <si>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</si>
  <si>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</si>
  <si>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</si>
  <si>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</si>
  <si>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</si>
  <si>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</si>
  <si>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</si>
  <si>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</si>
  <si>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</si>
  <si>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</si>
  <si>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</si>
  <si>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</si>
  <si>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</si>
  <si>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</si>
  <si>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</si>
  <si>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</si>
  <si>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</si>
  <si>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</si>
  <si>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</si>
  <si>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</si>
  <si>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</si>
  <si>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</si>
  <si>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</si>
  <si>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</si>
  <si>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</si>
  <si>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</si>
  <si>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</si>
  <si>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</si>
  <si>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</si>
  <si>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</si>
  <si>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</si>
  <si>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</si>
  <si>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</si>
  <si>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</si>
  <si>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</si>
  <si>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</si>
  <si>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</si>
  <si>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</si>
  <si>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</si>
  <si>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</si>
  <si>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</si>
  <si>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</si>
  <si>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</si>
  <si>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</si>
  <si>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</si>
  <si>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</si>
  <si>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</si>
  <si>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</si>
  <si>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</si>
  <si>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</si>
  <si>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</si>
  <si>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</si>
  <si>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</si>
  <si>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</si>
  <si>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</si>
  <si>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</si>
  <si>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</si>
  <si>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</si>
  <si>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</si>
  <si>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</si>
  <si>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</si>
  <si>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</si>
  <si>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</si>
  <si>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</si>
  <si>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</si>
  <si>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</si>
  <si>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</si>
  <si>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</si>
  <si>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</si>
  <si>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</si>
  <si>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</si>
  <si>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</si>
  <si>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</si>
  <si>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</si>
  <si>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</si>
  <si>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</si>
  <si>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</si>
  <si>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</si>
  <si>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</si>
  <si>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</si>
  <si>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</si>
  <si>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</si>
  <si>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</si>
  <si>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</si>
  <si>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</si>
  <si>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</si>
  <si>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</si>
  <si>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</si>
  <si>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</si>
  <si>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</si>
  <si>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</si>
  <si>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</si>
  <si>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</si>
  <si>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</si>
  <si>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</si>
  <si>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</si>
  <si>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</si>
  <si>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</si>
  <si>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</si>
  <si>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</si>
  <si>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</si>
  <si>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</si>
  <si>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</si>
  <si>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</si>
  <si>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</si>
  <si>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</si>
  <si>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</si>
  <si>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</si>
  <si>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</si>
  <si>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</si>
  <si>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</si>
  <si>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</si>
  <si>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</si>
  <si>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</si>
  <si>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</si>
  <si>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</si>
  <si>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</si>
  <si>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</si>
  <si>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</si>
  <si>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</si>
  <si>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</si>
  <si>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</si>
  <si>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</si>
  <si>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</si>
  <si>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</si>
  <si>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</si>
  <si>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</si>
  <si>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</si>
  <si>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</si>
  <si>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</si>
  <si>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</si>
  <si>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</si>
  <si>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</si>
  <si>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</si>
  <si>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</si>
  <si>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</si>
  <si>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</si>
  <si>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</si>
  <si>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</si>
  <si>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</si>
  <si>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</si>
  <si>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</si>
  <si>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</si>
  <si>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</si>
  <si>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</si>
  <si>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</si>
  <si>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</si>
  <si>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</si>
  <si>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</si>
  <si>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</si>
  <si>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</si>
  <si>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</si>
  <si>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</si>
  <si>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</si>
  <si>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</si>
  <si>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</si>
  <si>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</si>
  <si>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</si>
  <si>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</si>
  <si>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</si>
  <si>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</si>
  <si>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</si>
  <si>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</si>
  <si>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</si>
  <si>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</si>
  <si>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</si>
  <si>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</si>
  <si>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</si>
  <si>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</si>
  <si>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</si>
  <si>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</si>
  <si>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</si>
  <si>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</si>
  <si>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</si>
  <si>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</si>
  <si>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</si>
  <si>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</si>
  <si>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</si>
  <si>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</si>
  <si>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</si>
  <si>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</si>
  <si>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</si>
  <si>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</si>
  <si>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</si>
  <si>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</si>
  <si>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</si>
  <si>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</si>
  <si>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</si>
  <si>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</si>
  <si>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</si>
  <si>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</si>
  <si>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</si>
  <si>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</si>
  <si>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</si>
  <si>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</si>
  <si>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</si>
  <si>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</si>
  <si>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</si>
  <si>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</si>
  <si>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</si>
  <si>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</si>
  <si>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</si>
  <si>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</si>
  <si>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</si>
  <si>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</si>
  <si>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</si>
  <si>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</si>
  <si>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</si>
  <si>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</si>
  <si>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</si>
  <si>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</si>
  <si>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</si>
  <si>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</si>
  <si>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</si>
  <si>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</si>
  <si>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</si>
  <si>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</si>
  <si>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</si>
  <si>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</si>
  <si>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</si>
  <si>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</si>
  <si>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</si>
  <si>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</si>
  <si>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</si>
  <si>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</si>
  <si>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</si>
  <si>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</si>
  <si>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</si>
  <si>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</si>
  <si>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</si>
  <si>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</si>
  <si>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</si>
  <si>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</si>
  <si>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</si>
  <si>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</si>
  <si>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</si>
  <si>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</si>
  <si>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</si>
  <si>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</si>
  <si>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</si>
  <si>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</si>
  <si>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</si>
  <si>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</si>
  <si>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</si>
  <si>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</si>
  <si>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</si>
  <si>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</si>
  <si>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</si>
  <si>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</si>
  <si>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</si>
  <si>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</si>
  <si>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</si>
  <si>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</si>
  <si>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</si>
  <si>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</si>
  <si>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</si>
  <si>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</si>
  <si>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</si>
  <si>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</si>
  <si>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</si>
  <si>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</si>
  <si>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</si>
  <si>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</si>
  <si>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</si>
  <si>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</si>
  <si>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</si>
  <si>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</si>
  <si>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</si>
  <si>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</si>
  <si>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</si>
  <si>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</si>
  <si>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</si>
  <si>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</si>
  <si>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</si>
  <si>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</si>
  <si>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</si>
  <si>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</si>
  <si>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</si>
  <si>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</si>
  <si>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</si>
  <si>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</si>
  <si>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</si>
  <si>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</si>
  <si>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</si>
  <si>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</si>
  <si>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</si>
  <si>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</si>
  <si>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</si>
  <si>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</si>
  <si>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</si>
  <si>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</si>
  <si>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</si>
  <si>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</si>
  <si>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</si>
  <si>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</si>
  <si>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</si>
  <si>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</si>
  <si>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</si>
  <si>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</si>
  <si>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</si>
  <si>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</si>
  <si>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</si>
  <si>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</si>
  <si>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</si>
  <si>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</si>
  <si>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</si>
  <si>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</si>
  <si>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</si>
  <si>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</si>
  <si>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</si>
  <si>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</si>
  <si>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</si>
  <si>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</si>
  <si>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</si>
  <si>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</si>
  <si>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</si>
  <si>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</si>
  <si>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</si>
  <si>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</si>
  <si>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</si>
  <si>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</si>
  <si>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</si>
  <si>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</si>
  <si>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</si>
  <si>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</si>
  <si>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</si>
  <si>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</si>
  <si>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</si>
  <si>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</si>
  <si>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</si>
  <si>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</si>
  <si>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</si>
  <si>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</si>
  <si>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</si>
  <si>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</si>
  <si>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</si>
  <si>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</si>
  <si>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</si>
  <si>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</si>
  <si>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</si>
  <si>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</si>
  <si>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</si>
  <si>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</si>
  <si>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</si>
  <si>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</si>
  <si>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</si>
  <si>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</si>
  <si>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</si>
  <si>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</si>
  <si>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</si>
  <si>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</si>
  <si>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</si>
  <si>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</si>
  <si>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</si>
  <si>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</si>
  <si>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</si>
  <si>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</si>
  <si>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</si>
  <si>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</si>
  <si>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</si>
  <si>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</si>
  <si>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</si>
  <si>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</si>
  <si>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</si>
  <si>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</si>
  <si>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</si>
  <si>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</si>
  <si>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</si>
  <si>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</si>
  <si>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</si>
  <si>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</si>
  <si>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</si>
  <si>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</si>
  <si>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</si>
  <si>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</si>
  <si>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</si>
  <si>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</si>
  <si>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</si>
  <si>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</si>
  <si>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</si>
  <si>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</si>
  <si>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</si>
  <si>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</si>
  <si>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</si>
  <si>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</si>
  <si>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</si>
  <si>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</si>
  <si>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</si>
  <si>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</si>
  <si>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</si>
  <si>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</si>
  <si>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</si>
  <si>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</si>
  <si>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</si>
  <si>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</si>
  <si>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</si>
  <si>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</si>
  <si>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</si>
  <si>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</si>
  <si>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</si>
  <si>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</si>
  <si>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</si>
  <si>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</si>
  <si>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</si>
  <si>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</si>
  <si>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</si>
  <si>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</si>
  <si>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</si>
  <si>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</si>
  <si>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</si>
  <si>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</si>
  <si>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</si>
  <si>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</si>
  <si>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</si>
  <si>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</si>
  <si>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</si>
  <si>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</si>
  <si>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</si>
  <si>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</si>
  <si>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</si>
  <si>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</si>
  <si>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</si>
  <si>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</si>
  <si>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</si>
  <si>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</si>
  <si>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</si>
  <si>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</si>
  <si>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</si>
  <si>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</si>
  <si>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</si>
  <si>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</si>
  <si>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</si>
  <si>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</si>
  <si>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</si>
  <si>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</si>
  <si>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</si>
  <si>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</si>
  <si>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</si>
  <si>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</si>
  <si>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</si>
  <si>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</si>
  <si>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</si>
  <si>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</si>
  <si>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</si>
  <si>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</si>
  <si>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</si>
  <si>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</si>
  <si>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</si>
  <si>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</si>
  <si>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</si>
  <si>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</si>
  <si>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</si>
  <si>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</si>
  <si>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</si>
  <si>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</si>
  <si>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</si>
  <si>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</si>
  <si>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</si>
  <si>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</si>
  <si>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</si>
  <si>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</si>
  <si>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</si>
  <si>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</si>
  <si>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</si>
  <si>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</si>
  <si>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</si>
  <si>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</si>
  <si>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</si>
  <si>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</si>
  <si>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</si>
  <si>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</si>
  <si>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</si>
  <si>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</si>
  <si>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</si>
  <si>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</si>
  <si>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</si>
  <si>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</si>
  <si>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</si>
  <si>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</si>
  <si>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</si>
  <si>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</si>
  <si>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</si>
  <si>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</si>
  <si>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</si>
  <si>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</si>
  <si>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</si>
  <si>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</si>
  <si>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</si>
  <si>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</si>
  <si>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</si>
  <si>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</si>
  <si>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</si>
  <si>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</si>
  <si>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</si>
  <si>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</si>
  <si>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</si>
  <si>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</si>
  <si>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</si>
  <si>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</si>
  <si>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</si>
  <si>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</si>
  <si>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</si>
  <si>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</si>
  <si>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</si>
  <si>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</si>
  <si>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</si>
  <si>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</si>
  <si>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</si>
  <si>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</si>
  <si>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</si>
  <si>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</si>
  <si>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</si>
  <si>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</si>
  <si>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</si>
  <si>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</si>
  <si>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</si>
  <si>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</si>
  <si>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</si>
  <si>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</si>
  <si>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</si>
  <si>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</si>
  <si>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</si>
  <si>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</si>
  <si>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</si>
  <si>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</si>
  <si>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</si>
  <si>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</si>
  <si>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</si>
  <si>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</si>
  <si>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</si>
  <si>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</si>
  <si>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</si>
  <si>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</si>
  <si>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</si>
  <si>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</si>
  <si>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</si>
  <si>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</si>
  <si>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</si>
  <si>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</si>
  <si>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</si>
  <si>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</si>
  <si>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</si>
  <si>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</si>
  <si>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</si>
  <si>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</si>
  <si>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</si>
  <si>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</si>
  <si>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</si>
  <si>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</si>
  <si>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</si>
  <si>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</si>
  <si>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</si>
  <si>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</si>
  <si>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</si>
  <si>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</si>
  <si>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</si>
  <si>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</si>
  <si>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</si>
  <si>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</si>
  <si>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</si>
  <si>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</si>
  <si>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</si>
  <si>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</si>
  <si>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</si>
  <si>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</si>
  <si>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</si>
  <si>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</si>
  <si>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</si>
  <si>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</si>
  <si>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</si>
  <si>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</si>
  <si>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</si>
  <si>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</si>
  <si>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</si>
  <si>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</si>
  <si>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</si>
  <si>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</si>
  <si>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</si>
  <si>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</si>
  <si>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</si>
  <si>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</si>
  <si>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</si>
  <si>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</si>
  <si>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</si>
  <si>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</si>
  <si>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</si>
  <si>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</si>
  <si>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</si>
  <si>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</si>
  <si>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</si>
  <si>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</si>
  <si>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</si>
  <si>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</si>
  <si>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</si>
  <si>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</si>
  <si>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</si>
  <si>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</si>
  <si>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</si>
  <si>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</si>
  <si>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</si>
  <si>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</si>
  <si>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</si>
  <si>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</si>
  <si>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</si>
  <si>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</si>
  <si>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</si>
  <si>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</si>
  <si>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</si>
  <si>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</si>
  <si>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</si>
  <si>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</si>
  <si>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</si>
  <si>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</si>
  <si>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</si>
  <si>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</si>
  <si>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</si>
  <si>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</si>
  <si>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</si>
  <si>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</si>
  <si>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</si>
  <si>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</si>
  <si>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</si>
  <si>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</si>
  <si>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</si>
  <si>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</si>
  <si>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</si>
  <si>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</si>
  <si>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</si>
  <si>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</si>
  <si>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</si>
  <si>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</si>
  <si>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</si>
  <si>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</si>
  <si>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</si>
  <si>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</si>
  <si>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</si>
  <si>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</si>
  <si>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</si>
  <si>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</si>
  <si>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</si>
  <si>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</si>
  <si>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</si>
  <si>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</si>
  <si>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</si>
  <si>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</si>
  <si>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</si>
  <si>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</si>
  <si>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</si>
  <si>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</si>
  <si>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</si>
  <si>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</si>
  <si>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</si>
  <si>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</si>
  <si>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</si>
  <si>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</si>
  <si>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</si>
  <si>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</si>
  <si>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</si>
  <si>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</si>
  <si>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</si>
  <si>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</si>
  <si>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</si>
  <si>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</si>
  <si>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</si>
  <si>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</si>
  <si>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</si>
  <si>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</si>
  <si>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</si>
  <si>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</si>
  <si>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</si>
  <si>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</si>
  <si>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</si>
  <si>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</si>
  <si>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</si>
  <si>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</si>
  <si>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</si>
  <si>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</si>
  <si>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</si>
  <si>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</si>
  <si>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</si>
  <si>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</si>
  <si>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</si>
  <si>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</si>
  <si>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</si>
  <si>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</si>
  <si>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</si>
  <si>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</si>
  <si>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</si>
  <si>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</si>
  <si>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</si>
  <si>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</si>
  <si>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</si>
  <si>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</si>
  <si>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</si>
  <si>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</si>
  <si>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</si>
  <si>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</si>
  <si>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</si>
  <si>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</si>
  <si>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</si>
  <si>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</si>
  <si>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</si>
  <si>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</si>
  <si>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</si>
  <si>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</si>
  <si>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</si>
  <si>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</si>
  <si>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</si>
  <si>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</si>
  <si>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</si>
  <si>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</si>
  <si>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</si>
  <si>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</si>
  <si>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</si>
  <si>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</si>
  <si>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</si>
  <si>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</si>
  <si>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</si>
  <si>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</si>
  <si>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</si>
  <si>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</si>
  <si>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</si>
  <si>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</si>
  <si>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</si>
  <si>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</si>
  <si>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</si>
  <si>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</si>
  <si>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</si>
  <si>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</si>
  <si>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</si>
  <si>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</si>
  <si>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</si>
  <si>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</si>
  <si>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</si>
  <si>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</si>
  <si>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</si>
  <si>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</si>
  <si>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</si>
  <si>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</si>
  <si>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</si>
  <si>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</si>
  <si>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</si>
  <si>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</si>
  <si>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</si>
  <si>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</si>
  <si>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</si>
  <si>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</si>
  <si>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</si>
  <si>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</si>
  <si>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</si>
  <si>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</si>
  <si>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</si>
  <si>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</si>
  <si>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</si>
  <si>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</si>
  <si>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</si>
  <si>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</si>
  <si>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</si>
  <si>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</si>
  <si>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</si>
  <si>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</si>
  <si>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</si>
  <si>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</si>
  <si>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</si>
  <si>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</si>
  <si>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</si>
  <si>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</si>
  <si>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</si>
  <si>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</si>
  <si>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</si>
  <si>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</si>
  <si>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</si>
  <si>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</si>
  <si>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</si>
  <si>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</si>
  <si>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</si>
  <si>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</si>
  <si>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</si>
  <si>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</si>
  <si>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</si>
  <si>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</si>
  <si>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</si>
  <si>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</si>
  <si>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</si>
  <si>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</si>
  <si>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</si>
  <si>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</si>
  <si>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</si>
  <si>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</si>
  <si>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</si>
  <si>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</si>
  <si>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</si>
  <si>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</si>
  <si>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</si>
  <si>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</si>
  <si>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</si>
  <si>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</si>
  <si>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</si>
  <si>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</si>
  <si>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</si>
  <si>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</si>
  <si>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</si>
  <si>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</si>
  <si>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</si>
  <si>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</si>
  <si>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</si>
  <si>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</si>
  <si>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</si>
  <si>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</si>
  <si>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</si>
  <si>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</si>
  <si>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</si>
  <si>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</si>
  <si>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</si>
  <si>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</si>
  <si>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</si>
  <si>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</si>
  <si>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</si>
  <si>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</si>
  <si>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</si>
  <si>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</si>
  <si>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</si>
  <si>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</si>
  <si>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</si>
  <si>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</si>
  <si>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</si>
  <si>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</si>
  <si>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</si>
  <si>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</si>
  <si>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</si>
  <si>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</si>
  <si>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</si>
  <si>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</si>
  <si>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</si>
  <si>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</si>
  <si>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</si>
  <si>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</si>
  <si>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</si>
  <si>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</si>
  <si>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</si>
  <si>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</si>
  <si>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</si>
  <si>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</si>
  <si>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</si>
  <si>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</si>
  <si>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</si>
  <si>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</si>
  <si>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</si>
  <si>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</si>
  <si>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</si>
  <si>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</si>
  <si>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</si>
  <si>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</si>
  <si>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</si>
  <si>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</si>
  <si>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</si>
  <si>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</si>
  <si>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</si>
  <si>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</si>
  <si>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</si>
  <si>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</si>
  <si>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</si>
  <si>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</si>
  <si>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</si>
  <si>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</si>
  <si>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</si>
  <si>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</si>
  <si>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</si>
  <si>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</si>
  <si>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</si>
  <si>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</si>
  <si>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</si>
  <si>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</si>
  <si>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</si>
  <si>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</si>
  <si>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</si>
  <si>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</si>
  <si>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</si>
  <si>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</si>
  <si>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</si>
  <si>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</si>
  <si>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</si>
  <si>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</si>
  <si>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</si>
  <si>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</si>
  <si>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</si>
  <si>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</si>
  <si>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</si>
  <si>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</si>
  <si>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</si>
  <si>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</si>
  <si>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</si>
  <si>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</si>
  <si>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</si>
  <si>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</si>
  <si>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</si>
  <si>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</si>
  <si>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</si>
  <si>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</si>
  <si>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</si>
  <si>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</si>
  <si>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</si>
  <si>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</si>
  <si>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</si>
  <si>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</si>
  <si>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</si>
  <si>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</si>
  <si>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</si>
  <si>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</si>
  <si>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</si>
  <si>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</si>
  <si>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</si>
  <si>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</si>
  <si>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</si>
  <si>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</si>
  <si>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</si>
  <si>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</si>
  <si>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</si>
  <si>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</si>
  <si>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</si>
  <si>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</si>
  <si>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</si>
  <si>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</si>
  <si>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</si>
  <si>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</si>
  <si>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</si>
  <si>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</si>
  <si>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</si>
  <si>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</si>
  <si>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</si>
  <si>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</si>
  <si>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</si>
  <si>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</si>
  <si>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</si>
  <si>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</si>
  <si>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</si>
  <si>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</si>
  <si>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</si>
  <si>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</si>
  <si>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</si>
  <si>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</si>
  <si>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</si>
  <si>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</si>
  <si>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</si>
  <si>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</si>
  <si>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</si>
  <si>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</si>
  <si>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</si>
  <si>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</si>
  <si>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</si>
  <si>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</si>
  <si>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</si>
  <si>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</si>
  <si>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</si>
  <si>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</si>
  <si>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</si>
  <si>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</si>
  <si>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</si>
  <si>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</si>
  <si>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</si>
  <si>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</si>
  <si>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</si>
  <si>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</si>
  <si>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</si>
  <si>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</si>
  <si>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</si>
  <si>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</si>
  <si>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</si>
  <si>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</si>
  <si>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</si>
  <si>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</si>
  <si>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</si>
  <si>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</si>
  <si>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</si>
  <si>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</si>
  <si>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</si>
  <si>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</si>
  <si>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</si>
  <si>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</si>
  <si>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</si>
  <si>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</si>
  <si>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</si>
  <si>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</si>
  <si>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</si>
  <si>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</si>
  <si>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</si>
  <si>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</si>
  <si>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</si>
  <si>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</si>
  <si>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</si>
  <si>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</si>
  <si>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</si>
  <si>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</si>
  <si>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</si>
  <si>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</si>
  <si>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</si>
  <si>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</si>
  <si>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</si>
  <si>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</si>
  <si>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</si>
  <si>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</si>
  <si>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</si>
  <si>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</si>
  <si>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</si>
  <si>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</si>
  <si>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</si>
  <si>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</si>
  <si>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</si>
  <si>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</si>
  <si>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</si>
  <si>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</si>
  <si>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</si>
  <si>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</si>
  <si>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</si>
  <si>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</si>
  <si>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</si>
  <si>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</si>
  <si>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</si>
  <si>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</si>
  <si>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</si>
  <si>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</si>
  <si>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</si>
  <si>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</si>
  <si>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</si>
  <si>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</si>
  <si>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</si>
  <si>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</si>
  <si>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</si>
  <si>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</si>
  <si>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</si>
  <si>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</si>
  <si>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</si>
  <si>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</si>
  <si>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</si>
  <si>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</si>
  <si>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</si>
  <si>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</si>
  <si>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</si>
  <si>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</si>
  <si>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</si>
  <si>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</si>
  <si>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</si>
  <si>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</si>
  <si>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</si>
  <si>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</si>
  <si>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</si>
  <si>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</si>
  <si>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</si>
  <si>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</si>
  <si>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</si>
  <si>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</si>
  <si>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</si>
  <si>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</si>
  <si>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</si>
  <si>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</si>
  <si>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</si>
  <si>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</si>
  <si>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</si>
  <si>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</si>
  <si>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</si>
  <si>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</si>
  <si>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</si>
  <si>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</si>
  <si>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</si>
  <si>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</si>
  <si>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</si>
  <si>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</si>
  <si>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</si>
  <si>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</si>
  <si>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</si>
  <si>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</si>
  <si>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</si>
  <si>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</si>
  <si>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</si>
  <si>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</si>
  <si>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</si>
  <si>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</si>
  <si>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</si>
  <si>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</si>
  <si>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</si>
  <si>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</si>
  <si>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</si>
  <si>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</si>
  <si>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</si>
  <si>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</si>
  <si>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</si>
  <si>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</si>
  <si>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</si>
  <si>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</si>
  <si>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</si>
  <si>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</si>
  <si>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</si>
  <si>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</si>
  <si>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</si>
  <si>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</si>
  <si>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</si>
  <si>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</si>
  <si>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</si>
  <si>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</si>
  <si>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</si>
  <si>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</si>
  <si>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</si>
  <si>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</si>
  <si>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</si>
  <si>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</si>
  <si>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</si>
  <si>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</si>
  <si>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</si>
  <si>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</si>
  <si>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</si>
  <si>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</si>
  <si>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</si>
  <si>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</si>
  <si>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</si>
  <si>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</si>
  <si>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</si>
  <si>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</si>
  <si>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</si>
  <si>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</si>
  <si>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</si>
  <si>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</si>
  <si>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</si>
  <si>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</si>
  <si>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</si>
  <si>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</si>
  <si>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</si>
  <si>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</si>
  <si>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</si>
  <si>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</si>
  <si>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</si>
  <si>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</si>
  <si>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</si>
  <si>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</si>
  <si>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</si>
  <si>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</si>
  <si>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</si>
  <si>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</si>
  <si>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</si>
  <si>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</si>
  <si>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</si>
  <si>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</si>
  <si>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</si>
  <si>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</si>
  <si>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</si>
  <si>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</si>
  <si>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</si>
  <si>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</si>
  <si>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</si>
  <si>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</si>
  <si>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</si>
  <si>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</si>
  <si>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</si>
  <si>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</si>
  <si>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</si>
  <si>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</si>
  <si>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</si>
  <si>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</si>
  <si>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</si>
  <si>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</si>
  <si>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</si>
  <si>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</si>
  <si>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</si>
  <si>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</si>
  <si>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</si>
  <si>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</si>
  <si>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</si>
  <si>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</si>
  <si>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</si>
  <si>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</si>
  <si>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</si>
  <si>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</si>
  <si>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</si>
  <si>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</si>
  <si>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</si>
  <si>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</si>
  <si>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</si>
  <si>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</si>
  <si>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</si>
  <si>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</si>
  <si>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</si>
  <si>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</si>
  <si>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</si>
  <si>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</si>
  <si>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</si>
  <si>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</si>
  <si>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</si>
  <si>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</si>
  <si>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</si>
  <si>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</si>
  <si>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</si>
  <si>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</si>
  <si>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</si>
  <si>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</si>
  <si>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</si>
  <si>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</si>
  <si>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</si>
  <si>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</si>
  <si>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</si>
  <si>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</si>
  <si>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</si>
  <si>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</si>
  <si>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</si>
  <si>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</si>
  <si>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</si>
  <si>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</si>
  <si>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</si>
  <si>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</si>
  <si>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</si>
  <si>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</si>
  <si>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</si>
  <si>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</si>
  <si>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</si>
  <si>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</si>
  <si>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</si>
  <si>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</si>
  <si>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</si>
  <si>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</si>
  <si>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</si>
  <si>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</si>
  <si>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</si>
  <si>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</si>
  <si>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</si>
  <si>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</si>
  <si>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</si>
  <si>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</si>
  <si>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</si>
  <si>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</si>
  <si>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</si>
  <si>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</si>
  <si>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</si>
  <si>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</si>
  <si>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</si>
  <si>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</si>
  <si>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</si>
  <si>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</si>
  <si>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</si>
  <si>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</si>
  <si>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</si>
  <si>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</si>
  <si>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</si>
  <si>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</si>
  <si>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</si>
  <si>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</si>
  <si>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</si>
  <si>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</si>
  <si>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</si>
  <si>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</si>
  <si>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</si>
  <si>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</si>
  <si>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</si>
  <si>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</si>
  <si>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</si>
  <si>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</si>
  <si>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</si>
  <si>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</si>
  <si>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</si>
  <si>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</si>
  <si>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</si>
  <si>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</si>
  <si>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</si>
  <si>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</si>
  <si>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</si>
  <si>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</si>
  <si>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</si>
  <si>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</si>
  <si>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</si>
  <si>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</si>
  <si>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</si>
  <si>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</si>
  <si>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</si>
  <si>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</si>
  <si>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</si>
  <si>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</si>
  <si>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</si>
  <si>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</si>
  <si>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</si>
  <si>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</si>
  <si>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</si>
  <si>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</si>
  <si>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</si>
  <si>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</si>
  <si>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</si>
  <si>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</si>
  <si>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</si>
  <si>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</si>
  <si>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</si>
  <si>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</si>
  <si>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</si>
  <si>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</si>
  <si>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</si>
  <si>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</si>
  <si>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</si>
  <si>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</si>
  <si>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</si>
  <si>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</si>
  <si>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</si>
  <si>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</si>
  <si>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</si>
  <si>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</si>
  <si>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</si>
  <si>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</si>
  <si>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</si>
  <si>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</si>
  <si>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</si>
  <si>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</si>
  <si>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</si>
  <si>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</si>
  <si>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</si>
  <si>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</si>
  <si>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</si>
  <si>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</si>
  <si>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</si>
  <si>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</si>
  <si>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</si>
  <si>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</si>
  <si>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</si>
  <si>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</si>
  <si>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</si>
  <si>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</si>
  <si>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</si>
  <si>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</si>
  <si>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</si>
  <si>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</si>
  <si>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</si>
  <si>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</si>
  <si>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</si>
  <si>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</si>
  <si>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</si>
  <si>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</si>
  <si>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</si>
  <si>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</si>
  <si>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</si>
  <si>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</si>
  <si>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</si>
  <si>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</si>
  <si>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</si>
  <si>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</si>
  <si>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</si>
  <si>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</si>
  <si>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</si>
  <si>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</si>
  <si>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</si>
  <si>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</si>
  <si>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</si>
  <si>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</si>
  <si>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</si>
  <si>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</si>
  <si>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</si>
  <si>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</si>
  <si>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</si>
  <si>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</si>
  <si>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</si>
  <si>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</si>
  <si>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</si>
  <si>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</si>
  <si>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</si>
  <si>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</si>
  <si>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</si>
  <si>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</si>
  <si>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</si>
  <si>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</si>
  <si>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</si>
  <si>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</si>
  <si>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</si>
  <si>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</si>
  <si>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</si>
  <si>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</si>
  <si>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</si>
  <si>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</si>
  <si>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</si>
  <si>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</si>
  <si>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</si>
  <si>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</si>
  <si>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</si>
  <si>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</si>
  <si>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</si>
  <si>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</si>
  <si>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</si>
  <si>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</si>
  <si>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</si>
  <si>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</si>
  <si>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</si>
  <si>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</si>
  <si>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</si>
  <si>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</si>
  <si>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</si>
  <si>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</si>
  <si>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</si>
  <si>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</si>
  <si>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</si>
  <si>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</si>
  <si>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</si>
  <si>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</si>
  <si>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</si>
  <si>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</si>
  <si>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</si>
  <si>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</si>
  <si>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</si>
  <si>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</si>
  <si>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</si>
  <si>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</si>
  <si>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</si>
  <si>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</si>
  <si>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</si>
  <si>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</si>
  <si>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</si>
  <si>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</si>
  <si>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</si>
  <si>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</si>
  <si>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</si>
  <si>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</si>
  <si>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</si>
  <si>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</si>
  <si>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</si>
  <si>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</si>
  <si>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</si>
  <si>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</si>
  <si>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</si>
  <si>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</si>
  <si>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</si>
  <si>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</si>
  <si>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</si>
  <si>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</si>
  <si>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</si>
  <si>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</si>
  <si>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</si>
  <si>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</si>
  <si>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</si>
  <si>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</si>
  <si>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</si>
  <si>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</si>
  <si>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</si>
  <si>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</si>
  <si>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</si>
  <si>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</si>
  <si>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</si>
  <si>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</si>
  <si>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</si>
  <si>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</si>
  <si>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</si>
  <si>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</si>
  <si>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</si>
  <si>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</si>
  <si>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</si>
  <si>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</si>
  <si>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</si>
  <si>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</si>
  <si>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</si>
  <si>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</si>
  <si>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</si>
  <si>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</si>
  <si>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</si>
  <si>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</si>
  <si>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</si>
  <si>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</si>
  <si>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</si>
  <si>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</si>
  <si>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</si>
  <si>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</si>
  <si>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</si>
  <si>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</si>
  <si>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</si>
  <si>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</si>
  <si>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</si>
  <si>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</si>
  <si>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</si>
  <si>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</si>
  <si>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</si>
  <si>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</si>
  <si>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</si>
  <si>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</si>
  <si>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</si>
  <si>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</si>
  <si>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</si>
  <si>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</si>
  <si>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</si>
  <si>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</si>
  <si>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</si>
  <si>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</si>
  <si>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</si>
  <si>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</si>
  <si>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</si>
  <si>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</si>
  <si>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</si>
  <si>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</si>
  <si>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</si>
  <si>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</si>
  <si>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</si>
  <si>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</si>
  <si>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</si>
  <si>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</si>
  <si>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</si>
  <si>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</si>
  <si>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</si>
  <si>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</si>
  <si>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</si>
  <si>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</si>
  <si>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</si>
  <si>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</si>
  <si>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</si>
  <si>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</si>
  <si>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</si>
  <si>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</si>
  <si>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</si>
  <si>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</si>
  <si>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</si>
  <si>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</si>
  <si>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</si>
  <si>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</si>
  <si>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</si>
  <si>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</si>
  <si>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</si>
  <si>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</si>
  <si>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</si>
  <si>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</si>
  <si>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</si>
  <si>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</si>
  <si>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</si>
  <si>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</si>
  <si>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</si>
  <si>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</si>
  <si>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</si>
  <si>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</si>
  <si>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</si>
  <si>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</si>
  <si>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</si>
  <si>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</si>
  <si>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</si>
  <si>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</si>
  <si>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</si>
  <si>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</si>
  <si>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</si>
  <si>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</si>
  <si>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</si>
  <si>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</si>
  <si>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</si>
  <si>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</si>
  <si>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</si>
  <si>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</si>
  <si>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</si>
  <si>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</si>
  <si>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</si>
  <si>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</si>
  <si>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</si>
  <si>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</si>
  <si>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</si>
  <si>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</si>
  <si>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</si>
  <si>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</si>
  <si>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</si>
  <si>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</si>
  <si>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</si>
  <si>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</si>
  <si>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</si>
  <si>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</si>
  <si>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</si>
  <si>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</si>
  <si>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</si>
  <si>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</si>
  <si>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</si>
  <si>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</si>
  <si>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</si>
  <si>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</si>
  <si>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</si>
  <si>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</si>
  <si>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</si>
  <si>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</si>
  <si>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</si>
  <si>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</si>
  <si>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</si>
  <si>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</si>
  <si>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</si>
  <si>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</si>
  <si>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</si>
  <si>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</si>
  <si>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</si>
  <si>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</si>
  <si>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</si>
  <si>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</si>
  <si>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</si>
  <si>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</si>
  <si>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</si>
  <si>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</si>
  <si>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</si>
  <si>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</si>
  <si>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</si>
  <si>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</si>
  <si>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</si>
  <si>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</si>
  <si>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</si>
  <si>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</si>
  <si>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</si>
  <si>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</si>
  <si>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</si>
  <si>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</si>
  <si>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</si>
  <si>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</si>
  <si>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</si>
  <si>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</si>
  <si>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</si>
  <si>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</si>
  <si>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</si>
  <si>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</si>
  <si>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</si>
  <si>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</si>
  <si>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</si>
  <si>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</si>
  <si>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</si>
  <si>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</si>
  <si>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</si>
  <si>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</si>
  <si>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</si>
  <si>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</si>
  <si>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</si>
  <si>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</si>
  <si>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</si>
  <si>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</si>
  <si>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</si>
  <si>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</si>
  <si>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</si>
  <si>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</si>
  <si>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</si>
  <si>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</si>
  <si>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</si>
  <si>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</si>
  <si>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</si>
  <si>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</si>
  <si>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</si>
  <si>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</si>
  <si>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</si>
  <si>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</si>
  <si>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</si>
  <si>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</si>
  <si>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</si>
  <si>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</si>
  <si>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</si>
  <si>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</si>
  <si>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</si>
  <si>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</si>
  <si>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</si>
  <si>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</si>
  <si>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</si>
  <si>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</si>
  <si>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</si>
  <si>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</si>
  <si>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</si>
  <si>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</si>
  <si>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</si>
  <si>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</si>
  <si>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</si>
  <si>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</si>
  <si>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</si>
  <si>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</si>
  <si>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</si>
  <si>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</si>
  <si>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</si>
  <si>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</si>
  <si>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</si>
  <si>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</si>
  <si>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</si>
  <si>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</si>
  <si>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</si>
  <si>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</si>
  <si>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</si>
  <si>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</si>
  <si>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</si>
  <si>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</si>
  <si>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</si>
  <si>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</si>
  <si>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</si>
  <si>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</si>
  <si>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</si>
  <si>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</si>
  <si>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</si>
  <si>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</si>
  <si>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</si>
  <si>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</si>
  <si>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</si>
  <si>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</si>
  <si>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</si>
  <si>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</si>
  <si>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</si>
  <si>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</si>
  <si>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</si>
  <si>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</si>
  <si>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</si>
  <si>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</si>
  <si>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</si>
  <si>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</si>
  <si>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</si>
  <si>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</si>
  <si>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</si>
  <si>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</si>
  <si>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</si>
  <si>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</si>
  <si>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</si>
  <si>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</si>
  <si>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</si>
  <si>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</si>
  <si>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</si>
  <si>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</si>
  <si>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</si>
  <si>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</si>
  <si>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</si>
  <si>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</si>
  <si>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</si>
  <si>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</si>
  <si>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</si>
  <si>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</si>
  <si>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</si>
  <si>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</si>
  <si>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</si>
  <si>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</si>
  <si>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</si>
  <si>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</si>
  <si>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</si>
  <si>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</si>
  <si>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</si>
  <si>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</si>
  <si>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</si>
  <si>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</si>
  <si>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</si>
  <si>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</si>
  <si>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</si>
  <si>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</si>
  <si>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</si>
  <si>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</si>
  <si>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</si>
  <si>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</si>
  <si>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</si>
  <si>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</si>
  <si>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</si>
  <si>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</si>
  <si>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</si>
  <si>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</si>
  <si>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</si>
  <si>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</si>
  <si>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</si>
  <si>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</si>
  <si>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</si>
  <si>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</si>
  <si>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</si>
  <si>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</si>
  <si>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</si>
  <si>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</si>
  <si>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</si>
  <si>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</si>
  <si>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</si>
  <si>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</si>
  <si>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</si>
  <si>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</si>
  <si>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</si>
  <si>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</si>
  <si>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</si>
  <si>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</si>
  <si>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</si>
  <si>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</si>
  <si>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</si>
  <si>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</si>
  <si>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</si>
  <si>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</si>
  <si>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</si>
  <si>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</si>
  <si>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</si>
  <si>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</si>
  <si>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</si>
  <si>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</si>
  <si>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</si>
  <si>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</si>
  <si>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</si>
  <si>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</si>
  <si>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</si>
  <si>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</si>
  <si>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</si>
  <si>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</si>
  <si>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</si>
  <si>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</si>
  <si>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</si>
  <si>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</si>
  <si>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</si>
  <si>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</si>
  <si>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</si>
  <si>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</si>
  <si>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</si>
  <si>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</si>
  <si>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</si>
  <si>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</si>
  <si>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</si>
  <si>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</si>
  <si>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</si>
  <si>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</si>
  <si>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</si>
  <si>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</si>
  <si>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</si>
  <si>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</si>
  <si>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</si>
  <si>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</si>
  <si>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</si>
  <si>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</si>
  <si>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</si>
  <si>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</si>
  <si>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</si>
  <si>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</si>
  <si>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</si>
  <si>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</si>
  <si>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</si>
  <si>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</si>
  <si>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</si>
  <si>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</si>
  <si>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</si>
  <si>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</si>
  <si>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</si>
  <si>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</si>
  <si>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</si>
  <si>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</si>
  <si>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</si>
  <si>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</si>
  <si>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</si>
  <si>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</si>
  <si>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</si>
  <si>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</si>
  <si>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</si>
  <si>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</si>
  <si>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</si>
  <si>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</si>
  <si>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</si>
  <si>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</si>
  <si>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</si>
  <si>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</si>
  <si>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</si>
  <si>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</si>
  <si>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</si>
  <si>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</si>
  <si>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</si>
  <si>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</si>
  <si>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</si>
  <si>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</si>
  <si>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</si>
  <si>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</si>
  <si>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</si>
  <si>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</si>
  <si>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</si>
  <si>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</si>
  <si>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</si>
  <si>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</si>
  <si>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</si>
  <si>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</si>
  <si>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</si>
  <si>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</si>
  <si>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</si>
  <si>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</si>
  <si>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</si>
  <si>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</si>
  <si>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</si>
  <si>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</si>
  <si>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</si>
  <si>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</si>
  <si>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</si>
  <si>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</si>
  <si>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</si>
  <si>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</si>
  <si>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</si>
  <si>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</si>
  <si>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</si>
  <si>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</si>
  <si>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</si>
  <si>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</si>
  <si>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</si>
  <si>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</si>
  <si>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</si>
  <si>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</si>
  <si>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</si>
  <si>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</si>
  <si>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</si>
  <si>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</si>
  <si>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</si>
  <si>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</si>
  <si>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</si>
  <si>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</si>
  <si>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</si>
  <si>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</si>
  <si>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</si>
  <si>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</si>
  <si>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</si>
  <si>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</si>
  <si>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</si>
  <si>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</si>
  <si>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</si>
  <si>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</si>
  <si>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</si>
  <si>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</si>
  <si>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</si>
  <si>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</si>
  <si>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</si>
  <si>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</si>
  <si>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</si>
  <si>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</si>
  <si>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</si>
  <si>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</si>
  <si>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</si>
  <si>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</si>
  <si>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</si>
  <si>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</si>
  <si>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</si>
  <si>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</si>
  <si>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</si>
  <si>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</si>
  <si>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</si>
  <si>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</si>
  <si>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</si>
  <si>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</si>
  <si>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</si>
  <si>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</si>
  <si>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</si>
  <si>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</si>
  <si>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</si>
  <si>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</si>
  <si>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</si>
  <si>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</si>
  <si>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</si>
  <si>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</si>
  <si>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</si>
  <si>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</si>
  <si>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</si>
  <si>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</si>
  <si>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</si>
  <si>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</si>
  <si>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</si>
  <si>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</si>
  <si>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</si>
  <si>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</si>
  <si>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</si>
  <si>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</si>
  <si>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</si>
  <si>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</si>
  <si>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</si>
  <si>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</si>
  <si>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</si>
  <si>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</si>
  <si>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</si>
  <si>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</si>
  <si>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</si>
  <si>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</si>
  <si>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</si>
  <si>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</si>
  <si>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</si>
  <si>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</si>
  <si>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</si>
  <si>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</si>
  <si>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</si>
  <si>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</si>
  <si>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</si>
  <si>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</si>
  <si>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</si>
  <si>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</si>
  <si>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</si>
  <si>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</si>
  <si>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</si>
  <si>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</si>
  <si>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</si>
  <si>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</si>
  <si>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</si>
  <si>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</si>
  <si>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</si>
  <si>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</si>
  <si>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</si>
  <si>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</si>
  <si>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</si>
  <si>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</si>
  <si>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</si>
  <si>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</si>
  <si>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</si>
  <si>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</si>
  <si>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</si>
  <si>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</si>
  <si>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</si>
  <si>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</si>
  <si>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</si>
  <si>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</si>
  <si>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</si>
  <si>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</si>
  <si>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</si>
  <si>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</si>
  <si>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</si>
  <si>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</si>
  <si>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</si>
  <si>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</si>
  <si>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</si>
  <si>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</si>
  <si>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</si>
  <si>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</si>
  <si>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</si>
  <si>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</si>
  <si>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</si>
  <si>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</si>
  <si>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</si>
  <si>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</si>
  <si>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</si>
  <si>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</si>
  <si>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</si>
  <si>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</si>
  <si>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</si>
  <si>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</si>
  <si>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</si>
  <si>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</si>
  <si>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</si>
  <si>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</si>
  <si>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</si>
  <si>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</si>
  <si>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</si>
  <si>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</si>
  <si>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</si>
  <si>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</si>
  <si>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</si>
  <si>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</si>
  <si>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</si>
  <si>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</si>
  <si>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</si>
  <si>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</si>
  <si>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</si>
  <si>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</si>
  <si>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</si>
  <si>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</si>
  <si>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</si>
  <si>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</si>
  <si>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</si>
  <si>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</si>
  <si>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</si>
  <si>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</si>
  <si>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</si>
  <si>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</si>
  <si>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</si>
  <si>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</si>
  <si>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</si>
  <si>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</si>
  <si>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</si>
  <si>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</si>
  <si>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</si>
  <si>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</si>
  <si>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</si>
  <si>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</si>
  <si>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</si>
  <si>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</si>
  <si>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</si>
  <si>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</si>
  <si>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</si>
  <si>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</si>
  <si>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</si>
  <si>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</si>
  <si>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</si>
  <si>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</si>
  <si>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</si>
  <si>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</si>
  <si>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</si>
  <si>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</si>
  <si>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</si>
  <si>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</si>
  <si>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</si>
  <si>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</si>
  <si>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</si>
  <si>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</si>
  <si>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</si>
  <si>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</si>
  <si>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</si>
  <si>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</si>
  <si>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</si>
  <si>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</si>
  <si>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</si>
  <si>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</si>
  <si>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</si>
  <si>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</si>
  <si>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</si>
  <si>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</si>
  <si>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</si>
  <si>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</si>
  <si>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</si>
  <si>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</si>
  <si>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</si>
  <si>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</si>
  <si>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</si>
  <si>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</si>
  <si>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</si>
  <si>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</si>
  <si>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</si>
  <si>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</si>
  <si>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</si>
  <si>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</si>
  <si>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</si>
  <si>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</si>
  <si>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</si>
  <si>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</si>
  <si>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</si>
  <si>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</si>
  <si>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</si>
  <si>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</si>
  <si>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</si>
  <si>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</si>
  <si>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</si>
  <si>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</si>
  <si>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</si>
  <si>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</si>
  <si>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</si>
  <si>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</si>
  <si>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</si>
  <si>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</si>
  <si>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</si>
  <si>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</si>
  <si>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</si>
  <si>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</si>
  <si>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</si>
  <si>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</si>
  <si>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</si>
  <si>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</si>
  <si>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</si>
  <si>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</si>
  <si>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</si>
  <si>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</si>
  <si>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</si>
  <si>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</si>
  <si>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</si>
  <si>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</si>
  <si>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</si>
  <si>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</si>
  <si>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</si>
  <si>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</si>
  <si>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</si>
  <si>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</si>
  <si>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</si>
  <si>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</si>
  <si>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</si>
  <si>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</si>
  <si>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</si>
  <si>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</si>
  <si>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</si>
  <si>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</si>
  <si>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</si>
  <si>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</si>
  <si>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</si>
  <si>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</si>
  <si>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</si>
  <si>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</si>
  <si>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</si>
  <si>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</si>
  <si>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</si>
  <si>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</si>
  <si>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</si>
  <si>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</si>
  <si>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</si>
  <si>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</si>
  <si>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</si>
  <si>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</si>
  <si>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</si>
  <si>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</si>
  <si>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</si>
  <si>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</si>
  <si>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</si>
  <si>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</si>
  <si>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</si>
  <si>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</si>
  <si>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</si>
  <si>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</si>
  <si>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</si>
  <si>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</si>
  <si>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</si>
  <si>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</si>
  <si>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</si>
  <si>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</si>
  <si>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</si>
  <si>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</si>
  <si>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</si>
  <si>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</si>
  <si>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</si>
  <si>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</si>
  <si>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</si>
  <si>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</si>
  <si>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</si>
  <si>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</si>
  <si>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</si>
  <si>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</si>
  <si>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</si>
  <si>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</si>
  <si>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</si>
  <si>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</si>
  <si>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</si>
  <si>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</si>
  <si>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</si>
  <si>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</si>
  <si>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</si>
  <si>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</si>
  <si>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</si>
  <si>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</si>
  <si>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</si>
  <si>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</si>
  <si>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</si>
  <si>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</si>
  <si>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</si>
  <si>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</si>
  <si>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</si>
  <si>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</si>
  <si>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</si>
  <si>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</si>
  <si>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</si>
  <si>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</si>
  <si>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</si>
  <si>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</si>
  <si>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</si>
  <si>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</si>
  <si>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</si>
  <si>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</si>
  <si>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</si>
  <si>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</si>
  <si>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</si>
  <si>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</si>
  <si>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</si>
  <si>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</si>
  <si>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</si>
  <si>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</si>
  <si>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</si>
  <si>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</si>
  <si>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</si>
  <si>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</si>
  <si>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</si>
  <si>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</si>
  <si>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</si>
  <si>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</si>
  <si>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</si>
  <si>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</si>
  <si>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</si>
  <si>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</si>
  <si>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</si>
  <si>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</si>
  <si>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</si>
  <si>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</si>
  <si>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</si>
  <si>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</si>
  <si>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</si>
  <si>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</si>
  <si>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</si>
  <si>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</si>
  <si>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</si>
  <si>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</si>
  <si>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</si>
  <si>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</si>
  <si>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</si>
  <si>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</si>
  <si>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</si>
  <si>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</si>
  <si>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</si>
  <si>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</si>
  <si>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</si>
  <si>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</si>
  <si>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</si>
  <si>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</si>
  <si>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</si>
  <si>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</si>
  <si>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</si>
  <si>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</si>
  <si>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</si>
  <si>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</si>
  <si>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</si>
  <si>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</si>
  <si>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</si>
  <si>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</si>
  <si>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</si>
  <si>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</si>
  <si>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</si>
  <si>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</si>
  <si>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</si>
  <si>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</si>
  <si>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</si>
  <si>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</si>
  <si>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</si>
  <si>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</si>
  <si>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</si>
  <si>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</si>
  <si>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</si>
  <si>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</si>
  <si>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</si>
  <si>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</si>
  <si>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</si>
  <si>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</si>
  <si>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</si>
  <si>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</si>
  <si>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</si>
  <si>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</si>
  <si>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</si>
  <si>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</si>
  <si>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</si>
  <si>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</si>
  <si>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</si>
  <si>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</si>
  <si>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</si>
  <si>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</si>
  <si>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</si>
  <si>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</si>
  <si>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</si>
  <si>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</si>
  <si>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</si>
  <si>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</si>
  <si>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</si>
  <si>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</si>
  <si>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</si>
  <si>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</si>
  <si>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</si>
  <si>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</si>
  <si>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</si>
  <si>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</si>
  <si>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</si>
  <si>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</si>
  <si>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</si>
  <si>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</si>
  <si>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</si>
  <si>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</si>
  <si>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</si>
  <si>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</si>
  <si>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</si>
  <si>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</si>
  <si>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</si>
  <si>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</si>
  <si>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</si>
  <si>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</si>
  <si>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</si>
  <si>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</si>
  <si>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</si>
  <si>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</si>
  <si>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</si>
  <si>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</si>
  <si>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</si>
  <si>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</si>
  <si>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</si>
  <si>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</si>
  <si>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</si>
  <si>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</si>
  <si>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</si>
  <si>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</si>
  <si>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</si>
  <si>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</si>
  <si>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</si>
  <si>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</si>
  <si>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</si>
  <si>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</si>
  <si>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</si>
  <si>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</si>
  <si>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</si>
  <si>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</si>
  <si>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</si>
  <si>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</si>
  <si>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</si>
  <si>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</si>
  <si>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</si>
  <si>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</si>
  <si>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</si>
  <si>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</si>
  <si>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</si>
  <si>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</si>
  <si>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</si>
  <si>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</si>
  <si>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</si>
  <si>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</si>
  <si>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</si>
  <si>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</si>
  <si>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</si>
  <si>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</si>
  <si>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</si>
  <si>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</si>
  <si>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</si>
  <si>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</si>
  <si>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</si>
  <si>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</si>
  <si>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</si>
  <si>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</si>
  <si>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</si>
  <si>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</si>
  <si>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</si>
  <si>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</si>
  <si>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</si>
  <si>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</si>
  <si>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</si>
  <si>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</si>
  <si>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</si>
  <si>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</si>
  <si>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</si>
  <si>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</si>
  <si>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</si>
  <si>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</si>
  <si>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</si>
  <si>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</si>
  <si>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</si>
  <si>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</si>
  <si>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</si>
  <si>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</si>
  <si>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</si>
  <si>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</si>
  <si>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</si>
  <si>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</si>
  <si>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</si>
  <si>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</si>
  <si>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</si>
  <si>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</si>
  <si>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</si>
  <si>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</si>
  <si>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</si>
  <si>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</si>
  <si>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</si>
  <si>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</si>
  <si>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</si>
  <si>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</si>
  <si>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</si>
  <si>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</si>
  <si>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</si>
  <si>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</si>
  <si>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</si>
  <si>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</si>
  <si>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</si>
  <si>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</si>
  <si>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</si>
  <si>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</si>
  <si>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</si>
  <si>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</si>
  <si>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</si>
  <si>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</si>
  <si>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</si>
  <si>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</si>
  <si>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</si>
  <si>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</si>
  <si>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</si>
  <si>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</si>
  <si>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</si>
  <si>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</si>
  <si>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</si>
  <si>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</si>
  <si>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</si>
  <si>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</si>
  <si>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</si>
  <si>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</si>
  <si>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</si>
  <si>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</si>
  <si>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</si>
  <si>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</si>
  <si>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</si>
  <si>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</si>
  <si>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</si>
  <si>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</si>
  <si>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</si>
  <si>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</si>
  <si>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</si>
  <si>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</si>
  <si>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</si>
  <si>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</si>
  <si>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</si>
  <si>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</si>
  <si>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</si>
  <si>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</si>
  <si>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</si>
  <si>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</si>
  <si>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</si>
  <si>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</si>
  <si>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</si>
  <si>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</si>
  <si>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</si>
  <si>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</si>
  <si>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</si>
  <si>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</si>
  <si>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</si>
  <si>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</si>
  <si>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</si>
  <si>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</si>
  <si>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</si>
  <si>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</si>
  <si>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</si>
  <si>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</si>
  <si>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</si>
  <si>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</si>
  <si>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</si>
  <si>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</si>
  <si>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</si>
  <si>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</si>
  <si>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</si>
  <si>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</si>
  <si>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</si>
  <si>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</si>
  <si>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</si>
  <si>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</si>
  <si>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</si>
  <si>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</si>
  <si>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</si>
  <si>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</si>
  <si>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</si>
  <si>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</si>
  <si>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</si>
  <si>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</si>
  <si>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</si>
  <si>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</si>
  <si>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</si>
  <si>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</si>
  <si>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</si>
  <si>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</si>
  <si>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</si>
  <si>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</si>
  <si>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</si>
  <si>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</si>
  <si>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</si>
  <si>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</si>
  <si>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</si>
  <si>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</si>
  <si>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</si>
  <si>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</si>
  <si>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</si>
  <si>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</si>
  <si>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</si>
  <si>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</si>
  <si>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</si>
  <si>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</si>
  <si>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</si>
  <si>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</si>
  <si>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</si>
  <si>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</si>
  <si>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</si>
  <si>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</si>
  <si>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</si>
  <si>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</si>
  <si>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</si>
  <si>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</si>
  <si>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</si>
  <si>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</si>
  <si>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</si>
  <si>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</si>
  <si>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</si>
  <si>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</si>
  <si>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</si>
  <si>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</si>
  <si>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</si>
  <si>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</si>
  <si>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</si>
  <si>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</si>
  <si>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</si>
  <si>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</si>
  <si>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</si>
  <si>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</si>
  <si>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</si>
  <si>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</si>
  <si>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</si>
  <si>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</si>
  <si>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</si>
  <si>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</si>
  <si>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</si>
  <si>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</si>
  <si>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</si>
  <si>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</si>
  <si>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</si>
  <si>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</si>
  <si>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</si>
  <si>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</si>
  <si>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</si>
  <si>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</si>
  <si>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</si>
  <si>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</si>
  <si>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</si>
  <si>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</si>
  <si>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</si>
  <si>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</si>
  <si>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</si>
  <si>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</si>
  <si>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</si>
  <si>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</si>
  <si>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</si>
  <si>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</si>
  <si>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</si>
  <si>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</si>
  <si>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</si>
  <si>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</si>
  <si>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</si>
  <si>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</si>
  <si>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</si>
  <si>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</si>
  <si>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</si>
  <si>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</si>
  <si>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</si>
  <si>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</si>
  <si>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</si>
  <si>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</si>
  <si>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</si>
  <si>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</si>
  <si>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</si>
  <si>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</si>
  <si>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</si>
  <si>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</si>
  <si>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</si>
  <si>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</si>
  <si>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</si>
  <si>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</si>
  <si>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</si>
  <si>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</si>
  <si>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</si>
  <si>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</si>
  <si>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</si>
  <si>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</si>
  <si>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</si>
  <si>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</si>
  <si>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</si>
  <si>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</si>
  <si>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</si>
  <si>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</si>
  <si>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</si>
  <si>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</si>
  <si>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</si>
  <si>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</si>
  <si>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</si>
  <si>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</si>
  <si>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</si>
  <si>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</si>
  <si>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</si>
  <si>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</si>
  <si>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</si>
  <si>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</si>
  <si>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</si>
  <si>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</si>
  <si>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</si>
  <si>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</si>
  <si>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</si>
  <si>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</si>
  <si>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</si>
  <si>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</si>
  <si>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</si>
  <si>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</si>
  <si>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</si>
  <si>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</si>
  <si>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</si>
  <si>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</si>
  <si>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</si>
  <si>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</si>
  <si>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</si>
  <si>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</si>
  <si>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</si>
  <si>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</si>
  <si>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</si>
  <si>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</si>
  <si>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</si>
  <si>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</si>
  <si>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</si>
  <si>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</si>
  <si>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</si>
  <si>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</si>
  <si>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</si>
  <si>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</si>
  <si>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</si>
  <si>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</si>
  <si>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</si>
  <si>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</si>
  <si>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</si>
  <si>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</si>
  <si>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</si>
  <si>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</si>
  <si>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</si>
  <si>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</si>
  <si>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</si>
  <si>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</si>
  <si>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</si>
  <si>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</si>
  <si>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</si>
  <si>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</si>
  <si>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</si>
  <si>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</si>
  <si>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</si>
  <si>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</si>
  <si>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</si>
  <si>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</si>
  <si>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</si>
  <si>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</si>
  <si>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</si>
  <si>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</si>
  <si>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</si>
  <si>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</si>
  <si>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</si>
  <si>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</si>
  <si>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</si>
  <si>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</si>
  <si>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</si>
  <si>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</si>
  <si>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</si>
  <si>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</si>
  <si>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</si>
  <si>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</si>
  <si>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</si>
  <si>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</si>
  <si>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</si>
  <si>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</si>
  <si>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</si>
  <si>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</si>
  <si>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</si>
  <si>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</si>
  <si>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</si>
  <si>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</si>
  <si>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</si>
  <si>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</si>
  <si>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</si>
  <si>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</si>
  <si>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</si>
  <si>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</si>
  <si>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</si>
  <si>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</si>
  <si>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</si>
  <si>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</si>
  <si>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</si>
  <si>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</si>
  <si>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</si>
  <si>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</si>
  <si>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</si>
  <si>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</si>
  <si>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</si>
  <si>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</si>
  <si>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</si>
  <si>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</si>
  <si>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</si>
  <si>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</si>
  <si>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</si>
  <si>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</si>
  <si>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</si>
  <si>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</si>
  <si>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</si>
  <si>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</si>
  <si>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</si>
  <si>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</si>
  <si>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</si>
  <si>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</si>
  <si>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</si>
  <si>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</si>
  <si>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</si>
  <si>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</si>
  <si>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</si>
  <si>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</si>
  <si>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</si>
  <si>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</si>
  <si>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</si>
  <si>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</si>
  <si>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</si>
  <si>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</si>
  <si>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</si>
  <si>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</si>
  <si>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</si>
  <si>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</si>
  <si>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</si>
  <si>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</si>
  <si>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</si>
  <si>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</si>
  <si>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</si>
  <si>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</si>
  <si>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</si>
  <si>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</si>
  <si>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</si>
  <si>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</si>
  <si>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</si>
  <si>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</si>
  <si>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</si>
  <si>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</si>
  <si>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</si>
  <si>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</si>
  <si>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</si>
  <si>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</si>
  <si>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</si>
  <si>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</si>
  <si>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</si>
  <si>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</si>
  <si>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</si>
  <si>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</si>
  <si>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</si>
  <si>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</si>
  <si>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</si>
  <si>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</si>
  <si>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</si>
  <si>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</si>
  <si>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</si>
  <si>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</si>
  <si>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</si>
  <si>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</si>
  <si>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</si>
  <si>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</si>
  <si>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</si>
  <si>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</si>
  <si>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</si>
  <si>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</si>
  <si>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</si>
  <si>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</si>
  <si>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</si>
  <si>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</si>
  <si>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</si>
  <si>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</si>
  <si>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</si>
  <si>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</si>
  <si>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</si>
  <si>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</si>
  <si>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</si>
  <si>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</si>
  <si>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</si>
  <si>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</si>
  <si>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</si>
  <si>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</si>
  <si>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</si>
  <si>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</si>
  <si>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</si>
  <si>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</si>
  <si>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</si>
  <si>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</si>
  <si>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</si>
  <si>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</si>
  <si>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</si>
  <si>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</si>
  <si>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</si>
  <si>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</si>
  <si>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</si>
  <si>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</si>
  <si>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</si>
  <si>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</si>
  <si>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</si>
  <si>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</si>
  <si>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</si>
  <si>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</si>
  <si>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</si>
  <si>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</si>
  <si>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</si>
  <si>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</si>
  <si>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</si>
  <si>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</si>
  <si>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</si>
  <si>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</si>
  <si>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</si>
  <si>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</si>
  <si>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</si>
  <si>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</si>
  <si>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</si>
  <si>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</si>
  <si>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</si>
  <si>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</si>
  <si>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</si>
  <si>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</si>
  <si>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</si>
  <si>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</si>
  <si>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</si>
  <si>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</si>
  <si>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</si>
  <si>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</si>
  <si>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</si>
  <si>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</si>
  <si>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</si>
  <si>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</si>
  <si>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</si>
  <si>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</si>
  <si>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</si>
  <si>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</si>
  <si>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</si>
  <si>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</si>
  <si>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</si>
  <si>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</si>
  <si>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</si>
  <si>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</si>
  <si>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</si>
  <si>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</si>
  <si>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</si>
  <si>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</si>
  <si>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</si>
  <si>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</si>
  <si>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</si>
  <si>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</si>
  <si>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</si>
  <si>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</si>
  <si>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</si>
  <si>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</si>
  <si>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</si>
  <si>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</si>
  <si>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</si>
  <si>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</si>
  <si>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</si>
  <si>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</si>
  <si>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</si>
  <si>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</si>
  <si>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</si>
  <si>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</si>
  <si>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</si>
  <si>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</si>
  <si>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</si>
  <si>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</si>
  <si>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</si>
  <si>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</si>
  <si>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</si>
  <si>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</si>
  <si>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</si>
  <si>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</si>
  <si>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</si>
  <si>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</si>
  <si>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</si>
  <si>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</si>
  <si>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</si>
  <si>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</si>
  <si>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</si>
  <si>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</si>
  <si>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</si>
  <si>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</si>
  <si>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</si>
  <si>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</si>
  <si>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</si>
  <si>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</si>
  <si>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</si>
  <si>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</si>
  <si>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</si>
  <si>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</si>
  <si>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</si>
  <si>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</si>
  <si>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</si>
  <si>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</si>
  <si>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</si>
  <si>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</si>
  <si>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</si>
  <si>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</si>
  <si>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</si>
  <si>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</si>
  <si>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</si>
  <si>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</si>
  <si>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</si>
  <si>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</si>
  <si>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</si>
  <si>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</si>
  <si>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</si>
  <si>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</si>
  <si>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</si>
  <si>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</si>
  <si>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</si>
  <si>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</si>
  <si>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</si>
  <si>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</si>
  <si>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</si>
  <si>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</si>
  <si>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</si>
  <si>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</si>
  <si>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</si>
  <si>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</si>
  <si>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</si>
  <si>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</si>
  <si>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</si>
  <si>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</si>
  <si>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</si>
  <si>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</si>
  <si>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</si>
  <si>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</si>
  <si>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</si>
  <si>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</si>
  <si>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</si>
  <si>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</si>
  <si>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</si>
  <si>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</si>
  <si>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</si>
  <si>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</si>
  <si>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</si>
  <si>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</si>
  <si>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</si>
  <si>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</si>
  <si>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</si>
  <si>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</si>
  <si>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</si>
  <si>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</si>
  <si>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</si>
  <si>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</si>
  <si>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</si>
  <si>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</si>
  <si>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</si>
  <si>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</si>
  <si>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</si>
  <si>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</si>
  <si>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</si>
  <si>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</si>
  <si>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</si>
  <si>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</si>
  <si>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</si>
  <si>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</si>
  <si>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</si>
  <si>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</si>
  <si>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</si>
  <si>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</si>
  <si>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</si>
  <si>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</si>
  <si>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</si>
  <si>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</si>
  <si>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</si>
  <si>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</si>
  <si>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</si>
  <si>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</si>
  <si>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</si>
  <si>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</si>
  <si>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</si>
  <si>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</si>
  <si>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</si>
  <si>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</si>
  <si>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</si>
  <si>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</si>
  <si>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</si>
  <si>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</si>
  <si>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</si>
  <si>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</si>
  <si>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</si>
  <si>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</si>
  <si>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</si>
  <si>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</si>
  <si>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</si>
  <si>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</si>
  <si>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</si>
  <si>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</si>
  <si>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</si>
  <si>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</si>
  <si>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</si>
  <si>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</si>
  <si>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</si>
  <si>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</si>
  <si>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</si>
  <si>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</si>
  <si>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</si>
  <si>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</si>
  <si>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</si>
  <si>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</si>
  <si>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</si>
  <si>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</si>
  <si>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</si>
  <si>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</si>
  <si>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</si>
  <si>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</si>
  <si>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</si>
  <si>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</si>
  <si>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</si>
  <si>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</si>
  <si>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</si>
  <si>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</si>
  <si>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</si>
  <si>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</si>
  <si>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</si>
  <si>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</si>
  <si>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</si>
  <si>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</si>
  <si>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</si>
  <si>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</si>
  <si>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</si>
  <si>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</si>
  <si>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</si>
  <si>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</si>
  <si>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</si>
  <si>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</si>
  <si>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</si>
  <si>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</si>
  <si>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</si>
  <si>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</si>
  <si>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</si>
  <si>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</si>
  <si>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</si>
  <si>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</si>
  <si>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</si>
  <si>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</si>
  <si>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</si>
  <si>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</si>
  <si>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</si>
  <si>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</si>
  <si>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</si>
  <si>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</si>
  <si>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</si>
  <si>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</si>
  <si>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</si>
  <si>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</si>
  <si>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</si>
  <si>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</si>
  <si>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</si>
  <si>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</si>
  <si>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</si>
  <si>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</si>
  <si>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</si>
  <si>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</si>
  <si>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</si>
  <si>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</si>
  <si>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</si>
  <si>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</si>
  <si>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</si>
  <si>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</si>
  <si>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</si>
  <si>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</si>
  <si>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</si>
  <si>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</si>
  <si>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</si>
  <si>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</si>
  <si>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</si>
  <si>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</si>
  <si>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</si>
  <si>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</si>
  <si>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</si>
  <si>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</si>
  <si>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</si>
  <si>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</si>
  <si>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</si>
  <si>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</si>
  <si>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</si>
  <si>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</si>
  <si>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</si>
  <si>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</si>
  <si>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</si>
  <si>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</si>
  <si>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</si>
  <si>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</si>
  <si>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</si>
  <si>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</si>
  <si>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</si>
  <si>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</si>
  <si>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</si>
  <si>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</si>
  <si>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</si>
  <si>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</si>
  <si>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</si>
  <si>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</si>
  <si>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</si>
  <si>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</si>
  <si>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</si>
  <si>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</si>
  <si>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</si>
  <si>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</si>
  <si>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</si>
  <si>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</si>
  <si>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</si>
  <si>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</si>
  <si>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</si>
  <si>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</si>
  <si>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</si>
  <si>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</si>
  <si>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</si>
  <si>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</si>
  <si>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</si>
  <si>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</si>
  <si>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</si>
  <si>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</si>
  <si>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</si>
  <si>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</si>
  <si>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</si>
  <si>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</si>
  <si>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</si>
  <si>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</si>
  <si>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</si>
  <si>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</si>
  <si>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</si>
  <si>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</si>
  <si>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</si>
  <si>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</si>
  <si>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</si>
  <si>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</si>
  <si>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</si>
  <si>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</si>
  <si>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</si>
  <si>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</si>
  <si>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</si>
  <si>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</si>
  <si>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</si>
  <si>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</si>
  <si>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</si>
  <si>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</si>
  <si>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</si>
  <si>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</si>
  <si>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</si>
  <si>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</si>
  <si>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</si>
  <si>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</si>
  <si>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</si>
  <si>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</si>
  <si>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</si>
  <si>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</si>
  <si>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</si>
  <si>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</si>
  <si>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</si>
  <si>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</si>
  <si>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</si>
  <si>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</si>
  <si>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</si>
  <si>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</si>
  <si>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</si>
  <si>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</si>
  <si>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</si>
  <si>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</si>
  <si>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</si>
  <si>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</si>
  <si>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</si>
  <si>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</si>
  <si>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</si>
  <si>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</si>
  <si>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</si>
  <si>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</si>
  <si>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</si>
  <si>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</si>
  <si>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</si>
  <si>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</si>
  <si>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</si>
  <si>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</si>
  <si>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</si>
  <si>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</si>
  <si>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</si>
  <si>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</si>
  <si>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</si>
  <si>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</si>
  <si>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</si>
  <si>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</si>
  <si>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</si>
  <si>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</si>
  <si>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</si>
  <si>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</si>
  <si>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</si>
  <si>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</si>
  <si>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</si>
  <si>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</si>
  <si>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</si>
  <si>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</si>
  <si>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</si>
  <si>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</si>
  <si>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</si>
  <si>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</si>
  <si>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</si>
  <si>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</si>
  <si>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</si>
  <si>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</si>
  <si>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</si>
  <si>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</si>
  <si>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</si>
  <si>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</si>
  <si>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</si>
  <si>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</si>
  <si>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</si>
  <si>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</si>
  <si>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</si>
  <si>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</si>
  <si>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</si>
  <si>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</si>
  <si>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</si>
  <si>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</si>
  <si>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</si>
  <si>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</si>
  <si>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</si>
  <si>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</si>
  <si>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</si>
  <si>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</si>
  <si>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</si>
  <si>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</si>
  <si>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</si>
  <si>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</si>
  <si>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</si>
  <si>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</si>
  <si>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</si>
  <si>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</si>
  <si>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</si>
  <si>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</si>
  <si>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</si>
  <si>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</si>
  <si>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</si>
  <si>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</si>
  <si>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</si>
  <si>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</si>
  <si>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</si>
  <si>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</si>
  <si>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</si>
  <si>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</si>
  <si>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</si>
  <si>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</si>
  <si>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</si>
  <si>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</si>
  <si>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</si>
  <si>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</si>
  <si>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</si>
  <si>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</si>
  <si>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</si>
  <si>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</si>
  <si>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</si>
  <si>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</si>
  <si>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</si>
  <si>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</si>
  <si>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</si>
  <si>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</si>
  <si>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</si>
  <si>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</si>
  <si>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</si>
  <si>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</si>
  <si>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</si>
  <si>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</si>
  <si>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</si>
  <si>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</si>
  <si>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</si>
  <si>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</si>
  <si>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</si>
  <si>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</si>
  <si>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</si>
  <si>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</si>
  <si>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</si>
  <si>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</si>
  <si>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</si>
  <si>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</si>
  <si>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</si>
  <si>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</si>
  <si>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</si>
  <si>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</si>
  <si>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</si>
  <si>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</si>
  <si>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</si>
  <si>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</si>
  <si>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</si>
  <si>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</si>
  <si>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</si>
  <si>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</si>
  <si>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</si>
  <si>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</si>
  <si>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</si>
  <si>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</si>
  <si>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</si>
  <si>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</si>
  <si>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</si>
  <si>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</si>
  <si>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</si>
  <si>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</si>
  <si>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</si>
  <si>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</si>
  <si>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</si>
  <si>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</si>
  <si>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</si>
  <si>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</si>
  <si>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</si>
  <si>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</si>
  <si>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</si>
  <si>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</si>
  <si>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</si>
  <si>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</si>
  <si>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</si>
  <si>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</si>
  <si>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</si>
  <si>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</si>
  <si>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</si>
  <si>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</si>
  <si>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</si>
  <si>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</si>
  <si>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</si>
  <si>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</si>
  <si>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</si>
  <si>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</si>
  <si>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</si>
  <si>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</si>
  <si>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</si>
  <si>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</si>
  <si>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</si>
  <si>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</si>
  <si>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</si>
  <si>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</si>
  <si>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</si>
  <si>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</si>
  <si>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</si>
  <si>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</si>
  <si>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</si>
  <si>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</si>
  <si>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</si>
  <si>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</si>
  <si>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</si>
  <si>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</si>
  <si>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</si>
  <si>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</si>
  <si>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</si>
  <si>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</si>
  <si>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</si>
  <si>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</si>
  <si>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</si>
  <si>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</si>
  <si>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</si>
  <si>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</si>
  <si>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</si>
  <si>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</si>
  <si>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</si>
  <si>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</si>
  <si>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</si>
  <si>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</si>
  <si>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</si>
  <si>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</si>
  <si>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</si>
  <si>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</si>
  <si>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</si>
  <si>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</si>
  <si>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</si>
  <si>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</si>
  <si>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</si>
  <si>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</si>
  <si>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</si>
  <si>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</si>
  <si>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</si>
  <si>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</si>
  <si>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</si>
  <si>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</si>
  <si>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</si>
  <si>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</si>
  <si>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</si>
  <si>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</si>
  <si>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</si>
  <si>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</si>
  <si>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</si>
  <si>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</si>
  <si>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</si>
  <si>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</si>
  <si>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</si>
  <si>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</si>
  <si>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</si>
  <si>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</si>
  <si>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</si>
  <si>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</si>
  <si>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</si>
  <si>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</si>
  <si>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</si>
  <si>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</si>
  <si>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</si>
  <si>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</si>
  <si>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</si>
  <si>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</si>
  <si>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</si>
  <si>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</si>
  <si>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</si>
  <si>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</si>
  <si>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</si>
  <si>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</si>
  <si>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</si>
  <si>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</si>
  <si>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</si>
  <si>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</si>
  <si>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</si>
  <si>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</si>
  <si>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</si>
  <si>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</si>
  <si>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</si>
  <si>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</si>
  <si>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</si>
  <si>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</si>
  <si>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</si>
  <si>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</si>
  <si>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</si>
  <si>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</si>
  <si>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</si>
  <si>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</si>
  <si>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</si>
  <si>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</si>
  <si>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</si>
  <si>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</si>
  <si>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</si>
  <si>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</si>
  <si>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</si>
  <si>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</si>
  <si>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</si>
  <si>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</si>
  <si>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</si>
  <si>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</si>
  <si>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</si>
  <si>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</si>
  <si>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</si>
  <si>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</si>
  <si>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</si>
  <si>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</si>
  <si>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</si>
  <si>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</si>
  <si>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</si>
  <si>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</si>
  <si>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</si>
  <si>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</si>
  <si>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</si>
  <si>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</si>
  <si>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</si>
  <si>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</si>
  <si>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</si>
  <si>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</si>
  <si>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</si>
  <si>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</si>
  <si>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</si>
  <si>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</si>
  <si>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</si>
  <si>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</si>
  <si>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</si>
  <si>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</si>
  <si>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</si>
  <si>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</si>
  <si>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</si>
  <si>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</si>
  <si>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</si>
  <si>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</si>
  <si>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</si>
  <si>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</si>
  <si>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</si>
  <si>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</si>
  <si>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</si>
  <si>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</si>
  <si>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</si>
  <si>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</si>
  <si>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</si>
  <si>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</si>
  <si>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</si>
  <si>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</si>
  <si>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</si>
  <si>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</si>
  <si>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</si>
  <si>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</si>
  <si>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</si>
  <si>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</si>
  <si>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</si>
  <si>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</si>
  <si>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</si>
  <si>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</si>
  <si>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</si>
  <si>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</si>
  <si>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</si>
  <si>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</si>
  <si>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</si>
  <si>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</si>
  <si>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</si>
  <si>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</si>
  <si>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</si>
  <si>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</si>
  <si>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</si>
  <si>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</si>
  <si>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</si>
  <si>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</si>
  <si>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</si>
  <si>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</si>
  <si>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</si>
  <si>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</si>
  <si>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</si>
  <si>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</si>
  <si>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</si>
  <si>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</si>
  <si>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</si>
  <si>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</si>
  <si>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</si>
  <si>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</si>
  <si>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</si>
  <si>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</si>
  <si>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</si>
  <si>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</si>
  <si>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</si>
  <si>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</si>
  <si>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</si>
  <si>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</si>
  <si>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</si>
  <si>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</si>
  <si>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</si>
  <si>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</si>
  <si>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</si>
  <si>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</si>
  <si>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</si>
  <si>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</si>
  <si>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</si>
  <si>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</si>
  <si>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</si>
  <si>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</si>
  <si>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</si>
  <si>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</si>
  <si>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</si>
  <si>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</si>
  <si>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</si>
  <si>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</si>
  <si>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</si>
  <si>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</si>
  <si>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</si>
  <si>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</si>
  <si>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</si>
  <si>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</si>
  <si>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</si>
  <si>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</si>
  <si>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</si>
  <si>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</si>
  <si>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</si>
  <si>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</si>
  <si>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</si>
  <si>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</si>
  <si>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</si>
  <si>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</si>
  <si>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</si>
  <si>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</si>
  <si>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</si>
  <si>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</si>
  <si>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</si>
  <si>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</si>
  <si>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</si>
  <si>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</si>
  <si>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</si>
  <si>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</si>
  <si>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</si>
  <si>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</si>
  <si>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</si>
  <si>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</si>
  <si>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</si>
  <si>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</si>
  <si>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</si>
  <si>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</si>
  <si>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</si>
  <si>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</si>
  <si>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</si>
  <si>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</si>
  <si>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</si>
  <si>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</si>
  <si>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</si>
  <si>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</si>
  <si>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</si>
  <si>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</si>
  <si>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</si>
  <si>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</si>
  <si>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</si>
  <si>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</si>
  <si>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</si>
  <si>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</si>
  <si>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</si>
  <si>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</si>
  <si>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</si>
  <si>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</si>
  <si>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</si>
  <si>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</si>
  <si>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</si>
  <si>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</si>
  <si>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</si>
  <si>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</si>
  <si>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</si>
  <si>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</si>
  <si>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</si>
  <si>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</si>
  <si>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</si>
  <si>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</si>
  <si>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</si>
  <si>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</si>
  <si>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</si>
  <si>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</si>
  <si>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</si>
  <si>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</si>
  <si>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</si>
  <si>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</si>
  <si>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</si>
  <si>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</si>
  <si>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</si>
  <si>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</si>
  <si>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</si>
  <si>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</si>
  <si>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</si>
  <si>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</si>
  <si>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</si>
  <si>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</si>
  <si>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</si>
  <si>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</si>
  <si>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</si>
  <si>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</si>
  <si>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</si>
  <si>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</si>
  <si>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</si>
  <si>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</si>
  <si>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</si>
  <si>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</si>
  <si>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</si>
  <si>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</si>
  <si>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</si>
  <si>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</si>
  <si>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</si>
  <si>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</si>
  <si>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</si>
  <si>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</si>
  <si>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</si>
  <si>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</si>
  <si>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</si>
  <si>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</si>
  <si>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</si>
  <si>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</si>
  <si>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</si>
  <si>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</si>
  <si>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</si>
  <si>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</si>
  <si>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</si>
  <si>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</si>
  <si>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</si>
  <si>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</si>
  <si>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</si>
  <si>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</si>
  <si>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</si>
  <si>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</si>
  <si>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</si>
  <si>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</si>
  <si>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</si>
  <si>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</si>
  <si>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</si>
  <si>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</si>
  <si>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</si>
  <si>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</si>
  <si>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</si>
  <si>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</si>
  <si>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</si>
  <si>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</si>
  <si>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</si>
  <si>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</si>
  <si>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</si>
  <si>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</si>
  <si>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</si>
  <si>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</si>
  <si>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</si>
  <si>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</si>
  <si>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</si>
  <si>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</si>
  <si>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</si>
  <si>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</si>
  <si>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</si>
  <si>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</si>
  <si>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</si>
  <si>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</si>
  <si>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</si>
  <si>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</si>
  <si>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</si>
  <si>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</si>
  <si>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</si>
  <si>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</si>
  <si>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</si>
  <si>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</si>
  <si>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</si>
  <si>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</si>
  <si>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</si>
  <si>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</si>
  <si>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</si>
  <si>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</si>
  <si>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</si>
  <si>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</si>
  <si>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</si>
  <si>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</si>
  <si>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</si>
  <si>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</si>
  <si>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</si>
  <si>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</si>
  <si>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</si>
  <si>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</si>
  <si>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</si>
  <si>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</si>
  <si>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</si>
  <si>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</si>
  <si>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</si>
  <si>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</si>
  <si>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</si>
  <si>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</si>
  <si>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</si>
  <si>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</si>
  <si>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</si>
  <si>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</si>
  <si>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</si>
  <si>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</si>
  <si>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</si>
  <si>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</si>
  <si>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</si>
  <si>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</si>
  <si>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</si>
  <si>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</si>
  <si>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</si>
  <si>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</si>
  <si>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</si>
  <si>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</si>
  <si>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</si>
  <si>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</si>
  <si>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</si>
  <si>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</si>
  <si>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</si>
  <si>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</si>
  <si>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</si>
  <si>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</si>
  <si>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</si>
  <si>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</si>
  <si>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</si>
  <si>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</si>
  <si>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</si>
  <si>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</si>
  <si>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</si>
  <si>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</si>
  <si>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</si>
  <si>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</si>
  <si>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</si>
  <si>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</si>
  <si>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</si>
  <si>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</si>
  <si>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</si>
  <si>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</si>
  <si>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</si>
  <si>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</si>
  <si>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</si>
  <si>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</si>
  <si>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</si>
  <si>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</si>
  <si>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</si>
  <si>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</si>
  <si>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</si>
  <si>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</si>
  <si>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</si>
  <si>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</si>
  <si>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</si>
  <si>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</si>
  <si>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</si>
  <si>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</si>
  <si>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</si>
  <si>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</si>
  <si>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</si>
  <si>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</si>
  <si>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</si>
  <si>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</si>
  <si>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</si>
  <si>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</si>
  <si>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</si>
  <si>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</si>
  <si>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</si>
  <si>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</si>
  <si>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</si>
  <si>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</si>
  <si>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</si>
  <si>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</si>
  <si>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</si>
  <si>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</si>
  <si>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</si>
  <si>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</si>
  <si>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</si>
  <si>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</si>
  <si>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</si>
  <si>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</si>
  <si>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</si>
  <si>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</si>
  <si>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</si>
  <si>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</si>
  <si>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</si>
  <si>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</si>
  <si>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</si>
  <si>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</si>
  <si>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</si>
  <si>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</si>
  <si>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</si>
  <si>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</si>
  <si>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</si>
  <si>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</si>
  <si>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</si>
  <si>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</si>
  <si>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</si>
  <si>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</si>
  <si>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</si>
  <si>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</si>
  <si>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</si>
  <si>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</si>
  <si>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</si>
  <si>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</si>
  <si>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</si>
  <si>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</si>
  <si>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</si>
  <si>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</si>
  <si>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</si>
  <si>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</si>
  <si>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</si>
  <si>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</si>
  <si>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</si>
  <si>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</si>
  <si>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</si>
  <si>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</si>
  <si>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</si>
  <si>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</si>
  <si>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</si>
  <si>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</si>
  <si>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</si>
  <si>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</si>
  <si>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</si>
  <si>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</si>
  <si>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</si>
  <si>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</si>
  <si>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</si>
  <si>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</si>
  <si>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</si>
  <si>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</si>
  <si>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</si>
  <si>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</si>
  <si>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</si>
  <si>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</si>
  <si>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</si>
  <si>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</si>
  <si>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</si>
  <si>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</si>
  <si>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</si>
  <si>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</si>
  <si>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</si>
  <si>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</si>
  <si>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</si>
  <si>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</si>
  <si>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</si>
  <si>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</si>
  <si>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</si>
  <si>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</si>
  <si>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</si>
  <si>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</si>
  <si>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</si>
  <si>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</si>
  <si>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</si>
  <si>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</si>
  <si>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</si>
  <si>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</si>
  <si>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</si>
  <si>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</si>
  <si>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</si>
  <si>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</si>
  <si>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</si>
  <si>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</si>
  <si>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</si>
  <si>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</si>
  <si>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</si>
  <si>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</si>
  <si>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</si>
  <si>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</si>
  <si>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</si>
  <si>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</si>
  <si>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</si>
  <si>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</si>
  <si>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</si>
  <si>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</si>
  <si>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</si>
  <si>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</si>
  <si>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</si>
  <si>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</si>
  <si>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</si>
  <si>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</si>
  <si>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</si>
  <si>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</si>
  <si>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</si>
  <si>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</si>
  <si>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</si>
  <si>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</si>
  <si>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</si>
  <si>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</si>
  <si>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</si>
  <si>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</si>
  <si>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</si>
  <si>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</si>
  <si>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</si>
  <si>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</si>
  <si>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</si>
  <si>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</si>
  <si>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</si>
  <si>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</si>
  <si>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</si>
  <si>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</si>
  <si>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</si>
  <si>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</si>
  <si>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</si>
  <si>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</si>
  <si>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</si>
  <si>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</si>
  <si>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</si>
  <si>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</si>
  <si>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</si>
  <si>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</si>
  <si>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</si>
  <si>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</si>
  <si>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</si>
  <si>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</si>
  <si>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</si>
  <si>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</si>
  <si>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</si>
  <si>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</si>
  <si>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</si>
  <si>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</si>
  <si>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</si>
  <si>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</si>
  <si>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</si>
  <si>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</si>
  <si>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</si>
  <si>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</si>
  <si>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</si>
  <si>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</si>
  <si>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</si>
  <si>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</si>
  <si>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</si>
  <si>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</si>
  <si>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</si>
  <si>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</si>
  <si>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</si>
  <si>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</si>
  <si>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</si>
  <si>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</si>
  <si>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</si>
  <si>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</si>
  <si>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</si>
  <si>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</si>
  <si>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</si>
  <si>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</si>
  <si>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</si>
  <si>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</si>
  <si>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</si>
  <si>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</si>
  <si>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</si>
  <si>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</si>
  <si>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</si>
  <si>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</si>
  <si>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</si>
  <si>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</si>
  <si>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</si>
  <si>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</si>
  <si>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</si>
  <si>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</si>
  <si>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</si>
  <si>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</si>
  <si>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</si>
  <si>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</si>
  <si>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</si>
  <si>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</si>
  <si>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</si>
  <si>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</si>
  <si>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</si>
  <si>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</si>
  <si>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</si>
  <si>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</si>
  <si>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</si>
  <si>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</si>
  <si>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</si>
  <si>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</si>
  <si>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</si>
  <si>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</si>
  <si>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</si>
  <si>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</si>
  <si>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</si>
  <si>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</si>
  <si>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</si>
  <si>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</si>
  <si>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</si>
  <si>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</si>
  <si>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</si>
  <si>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</si>
  <si>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</si>
  <si>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</si>
  <si>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</si>
  <si>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</si>
  <si>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</si>
  <si>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</si>
  <si>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</si>
  <si>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</si>
  <si>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</si>
  <si>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</si>
  <si>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</si>
  <si>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</si>
  <si>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</si>
  <si>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</si>
  <si>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</si>
  <si>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</si>
  <si>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</si>
  <si>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</si>
  <si>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</si>
  <si>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</si>
  <si>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</si>
  <si>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</si>
  <si>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</si>
  <si>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</si>
  <si>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</si>
  <si>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</si>
  <si>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</si>
  <si>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</si>
  <si>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</si>
  <si>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</si>
  <si>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</si>
  <si>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</si>
  <si>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</si>
  <si>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</si>
  <si>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</si>
  <si>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</si>
  <si>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</si>
  <si>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</si>
  <si>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</si>
  <si>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</si>
  <si>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</si>
  <si>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</si>
  <si>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</si>
  <si>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</si>
  <si>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</si>
  <si>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</si>
  <si>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</si>
  <si>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</si>
  <si>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</si>
  <si>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</si>
  <si>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</si>
  <si>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</si>
  <si>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</si>
  <si>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</si>
  <si>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</si>
  <si>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</si>
  <si>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</si>
  <si>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</si>
  <si>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</si>
  <si>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</si>
  <si>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</si>
  <si>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</si>
  <si>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</si>
  <si>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</si>
  <si>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</si>
  <si>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</si>
  <si>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</si>
  <si>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</si>
  <si>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</si>
  <si>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</si>
  <si>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</si>
  <si>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</si>
  <si>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</si>
  <si>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</si>
  <si>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</si>
  <si>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</si>
  <si>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</si>
  <si>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</si>
  <si>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</si>
  <si>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</si>
  <si>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</si>
  <si>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</si>
  <si>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</si>
  <si>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</si>
  <si>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</si>
  <si>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</si>
  <si>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</si>
  <si>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</si>
  <si>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</si>
  <si>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</si>
  <si>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</si>
  <si>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</si>
  <si>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</si>
  <si>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</si>
  <si>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</si>
  <si>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</si>
  <si>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</si>
  <si>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</si>
  <si>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</si>
  <si>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</si>
  <si>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</si>
  <si>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</si>
  <si>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</si>
  <si>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</si>
  <si>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</si>
  <si>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</si>
  <si>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</si>
  <si>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</si>
  <si>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</si>
  <si>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</si>
  <si>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</si>
  <si>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</si>
  <si>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</si>
  <si>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</si>
  <si>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</si>
  <si>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</si>
  <si>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</si>
  <si>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</si>
  <si>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</si>
  <si>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</si>
  <si>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</si>
  <si>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</si>
  <si>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</si>
  <si>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</si>
  <si>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</si>
  <si>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</si>
  <si>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</si>
  <si>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</si>
  <si>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</si>
  <si>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</si>
  <si>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</si>
  <si>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</si>
  <si>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</si>
  <si>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</si>
  <si>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</si>
  <si>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</si>
  <si>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</si>
  <si>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</si>
  <si>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</si>
  <si>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</si>
  <si>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</si>
  <si>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</si>
  <si>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</si>
  <si>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</si>
  <si>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</si>
  <si>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</si>
  <si>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</si>
  <si>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</si>
  <si>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</si>
  <si>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</si>
  <si>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</si>
  <si>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</si>
  <si>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</si>
  <si>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</si>
  <si>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</si>
  <si>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</si>
  <si>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</si>
  <si>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</si>
  <si>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</si>
  <si>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</si>
  <si>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</si>
  <si>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</si>
  <si>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</si>
  <si>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</si>
  <si>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</si>
  <si>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</si>
  <si>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</si>
  <si>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</si>
  <si>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</si>
  <si>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</si>
  <si>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</si>
  <si>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</si>
  <si>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</si>
  <si>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</si>
  <si>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</si>
  <si>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</si>
  <si>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</si>
  <si>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</si>
  <si>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</si>
  <si>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</si>
  <si>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</si>
  <si>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</si>
  <si>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</si>
  <si>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</si>
  <si>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</si>
  <si>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</si>
  <si>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</si>
  <si>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</si>
  <si>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</si>
  <si>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</si>
  <si>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</si>
  <si>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</si>
  <si>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</si>
  <si>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</si>
  <si>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</si>
  <si>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</si>
  <si>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</si>
  <si>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</si>
  <si>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</si>
  <si>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</si>
  <si>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</si>
  <si>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</si>
  <si>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</si>
  <si>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</si>
  <si>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</si>
  <si>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</si>
  <si>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</si>
  <si>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</si>
  <si>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</si>
  <si>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</si>
  <si>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</si>
  <si>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</si>
  <si>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</si>
  <si>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</si>
  <si>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</si>
  <si>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</si>
  <si>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</si>
  <si>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</si>
  <si>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</si>
  <si>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</si>
  <si>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</si>
  <si>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</si>
  <si>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</si>
  <si>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</si>
  <si>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</si>
  <si>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</si>
  <si>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</si>
  <si>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</si>
  <si>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</si>
  <si>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</si>
  <si>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</si>
  <si>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</si>
  <si>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</si>
  <si>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</si>
  <si>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</si>
  <si>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</si>
  <si>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</si>
  <si>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</si>
  <si>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</si>
  <si>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</si>
  <si>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</si>
  <si>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</si>
  <si>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</si>
  <si>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</si>
  <si>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</si>
  <si>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</si>
  <si>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</si>
  <si>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</si>
  <si>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</si>
  <si>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</si>
  <si>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</si>
  <si>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</si>
  <si>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</si>
  <si>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</si>
  <si>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</si>
  <si>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</si>
  <si>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</si>
  <si>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</si>
  <si>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</si>
  <si>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</si>
  <si>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</si>
  <si>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</si>
  <si>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</si>
  <si>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</si>
  <si>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</si>
  <si>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</si>
  <si>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</si>
  <si>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</si>
  <si>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</si>
  <si>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</si>
  <si>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</si>
  <si>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</si>
  <si>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</si>
  <si>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</si>
  <si>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</si>
  <si>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</si>
  <si>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</si>
  <si>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</si>
  <si>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</si>
  <si>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</si>
  <si>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</si>
  <si>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</si>
  <si>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</si>
  <si>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</si>
  <si>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</si>
  <si>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</si>
  <si>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</si>
  <si>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</si>
  <si>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</si>
  <si>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</si>
  <si>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</si>
  <si>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</si>
  <si>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</si>
  <si>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</si>
  <si>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</si>
  <si>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</si>
  <si>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</si>
  <si>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</si>
  <si>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</si>
  <si>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</si>
  <si>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</si>
  <si>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</si>
  <si>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</si>
  <si>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</si>
  <si>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</si>
  <si>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</si>
  <si>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</si>
  <si>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</si>
  <si>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</si>
  <si>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</si>
  <si>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</si>
  <si>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</si>
  <si>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</si>
  <si>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</si>
  <si>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</si>
  <si>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</si>
  <si>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</si>
  <si>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</si>
  <si>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</si>
  <si>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</si>
  <si>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</si>
  <si>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</si>
  <si>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</si>
  <si>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</si>
  <si>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</si>
  <si>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</si>
  <si>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</si>
  <si>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</si>
  <si>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</si>
  <si>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</si>
  <si>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</si>
  <si>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</si>
  <si>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</si>
  <si>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</si>
  <si>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</si>
  <si>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</si>
  <si>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</si>
  <si>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</si>
  <si>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</si>
  <si>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</si>
  <si>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</si>
  <si>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</si>
  <si>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</si>
  <si>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</si>
  <si>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</si>
  <si>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</si>
  <si>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</si>
  <si>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</si>
  <si>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</si>
  <si>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</si>
  <si>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</si>
  <si>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</si>
  <si>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</si>
  <si>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</si>
  <si>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</si>
  <si>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</si>
  <si>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</si>
  <si>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</si>
  <si>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</si>
  <si>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</si>
  <si>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</si>
  <si>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</si>
  <si>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</si>
  <si>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</si>
  <si>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</si>
  <si>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</si>
  <si>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</si>
  <si>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</si>
  <si>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</si>
  <si>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</si>
  <si>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</si>
  <si>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</si>
  <si>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</si>
  <si>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</si>
  <si>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</si>
  <si>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</si>
  <si>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</si>
  <si>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</si>
  <si>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</si>
  <si>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</si>
  <si>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</si>
  <si>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</si>
  <si>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</si>
  <si>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</si>
  <si>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</si>
  <si>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</si>
  <si>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</si>
  <si>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</si>
  <si>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</si>
  <si>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</si>
  <si>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</si>
  <si>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</si>
  <si>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</si>
  <si>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</si>
  <si>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</si>
  <si>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</si>
  <si>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</si>
  <si>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</si>
  <si>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</si>
  <si>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</si>
  <si>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</si>
  <si>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</si>
  <si>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</si>
  <si>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</si>
  <si>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</si>
  <si>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</si>
  <si>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</si>
  <si>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</si>
  <si>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</si>
  <si>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</si>
  <si>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</si>
  <si>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</si>
  <si>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</si>
  <si>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</si>
  <si>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</si>
  <si>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</si>
  <si>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</si>
  <si>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</si>
  <si>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</si>
  <si>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</si>
  <si>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</si>
  <si>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</si>
  <si>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</si>
  <si>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</si>
  <si>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</si>
  <si>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</si>
  <si>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</si>
  <si>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</si>
  <si>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</si>
  <si>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</si>
  <si>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</si>
  <si>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</si>
  <si>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</si>
  <si>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</si>
  <si>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</si>
  <si>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</si>
  <si>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</si>
  <si>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</si>
  <si>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</si>
  <si>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</si>
  <si>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</si>
  <si>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</si>
  <si>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</si>
  <si>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</si>
  <si>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</si>
  <si>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</si>
  <si>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</si>
  <si>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</si>
  <si>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</si>
  <si>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</si>
  <si>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</si>
  <si>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</si>
  <si>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</si>
  <si>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</si>
  <si>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</si>
  <si>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</si>
  <si>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</si>
  <si>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</si>
  <si>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</si>
  <si>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</si>
  <si>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</si>
  <si>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</si>
  <si>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</si>
  <si>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</si>
  <si>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</si>
  <si>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</si>
  <si>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</si>
  <si>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</si>
  <si>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</si>
  <si>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</si>
  <si>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</si>
  <si>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</si>
  <si>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</si>
  <si>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</si>
  <si>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</si>
  <si>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</si>
  <si>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</si>
  <si>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</si>
  <si>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</si>
  <si>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</si>
  <si>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</si>
  <si>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</si>
  <si>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</si>
  <si>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</si>
  <si>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</si>
  <si>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</si>
  <si>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</si>
  <si>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</si>
  <si>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</si>
  <si>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</si>
  <si>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</si>
  <si>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</si>
  <si>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</si>
  <si>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</si>
  <si>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</si>
  <si>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</si>
  <si>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</si>
  <si>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</si>
  <si>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</si>
  <si>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</si>
  <si>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</si>
  <si>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</si>
  <si>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</si>
  <si>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</si>
  <si>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</si>
  <si>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</si>
  <si>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</si>
  <si>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</si>
  <si>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</si>
  <si>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</si>
  <si>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</si>
  <si>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</si>
  <si>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</si>
  <si>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</si>
  <si>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</si>
  <si>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</si>
  <si>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</si>
  <si>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</si>
  <si>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</si>
  <si>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</si>
  <si>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</si>
  <si>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</si>
  <si>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</si>
  <si>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</si>
  <si>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</si>
  <si>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</si>
  <si>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</si>
  <si>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</si>
  <si>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</si>
  <si>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</si>
  <si>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</si>
  <si>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</si>
  <si>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</si>
  <si>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</si>
  <si>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</si>
  <si>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</si>
  <si>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</si>
  <si>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</si>
  <si>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</si>
  <si>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</si>
  <si>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</si>
  <si>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</si>
  <si>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</si>
  <si>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</si>
  <si>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</si>
  <si>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</si>
  <si>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</si>
  <si>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</si>
  <si>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</si>
  <si>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</si>
  <si>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</si>
  <si>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</si>
  <si>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</si>
  <si>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</si>
  <si>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</si>
  <si>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</si>
  <si>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</si>
  <si>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</si>
  <si>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</si>
  <si>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</si>
  <si>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</si>
  <si>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</si>
  <si>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</si>
  <si>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</si>
  <si>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</si>
  <si>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</si>
  <si>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</si>
  <si>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</si>
  <si>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</si>
  <si>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</si>
  <si>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</si>
  <si>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</si>
  <si>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</si>
  <si>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</si>
  <si>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</si>
  <si>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</si>
  <si>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</si>
  <si>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</si>
  <si>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</si>
  <si>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</si>
  <si>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</si>
  <si>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</si>
  <si>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</si>
  <si>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</si>
  <si>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</si>
  <si>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</si>
  <si>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</si>
  <si>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</si>
  <si>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</si>
  <si>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</si>
  <si>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</si>
  <si>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</si>
  <si>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</si>
  <si>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</si>
  <si>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</si>
  <si>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</si>
  <si>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</si>
  <si>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</si>
  <si>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</si>
  <si>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</si>
  <si>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</si>
  <si>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</si>
  <si>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</si>
  <si>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</si>
  <si>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</si>
  <si>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</si>
  <si>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</si>
  <si>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</si>
  <si>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</si>
  <si>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</si>
  <si>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</si>
  <si>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</si>
  <si>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</si>
  <si>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</si>
  <si>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</si>
  <si>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</si>
  <si>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</si>
  <si>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</si>
  <si>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</si>
  <si>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</si>
  <si>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</si>
  <si>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</si>
  <si>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</si>
  <si>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</si>
  <si>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</si>
  <si>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</si>
  <si>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</si>
  <si>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</si>
  <si>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</si>
  <si>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</si>
  <si>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</si>
  <si>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</si>
  <si>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</si>
  <si>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</si>
  <si>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</si>
  <si>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</si>
  <si>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</si>
  <si>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</si>
  <si>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</si>
  <si>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</si>
  <si>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</si>
  <si>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</si>
  <si>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</si>
  <si>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</si>
  <si>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</si>
  <si>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</si>
  <si>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</si>
  <si>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</si>
  <si>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</si>
  <si>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</si>
  <si>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</si>
  <si>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</si>
  <si>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</si>
  <si>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</si>
  <si>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</si>
  <si>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</si>
  <si>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</si>
  <si>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</si>
  <si>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</si>
  <si>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</si>
  <si>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</si>
  <si>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</si>
  <si>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</si>
  <si>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</si>
  <si>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</si>
  <si>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</si>
  <si>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</si>
  <si>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</si>
  <si>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</si>
  <si>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</si>
  <si>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</si>
  <si>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</si>
  <si>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</si>
  <si>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</si>
  <si>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</si>
  <si>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</si>
  <si>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</si>
  <si>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</si>
  <si>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</si>
  <si>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</si>
  <si>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</si>
  <si>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</si>
  <si>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</si>
  <si>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</si>
  <si>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</si>
  <si>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</si>
  <si>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</si>
  <si>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</si>
  <si>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</si>
  <si>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</si>
  <si>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</si>
  <si>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</si>
  <si>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</si>
  <si>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</si>
  <si>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</si>
  <si>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</si>
  <si>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</si>
  <si>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</si>
  <si>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</si>
  <si>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</si>
  <si>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</si>
  <si>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</si>
  <si>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</si>
  <si>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</si>
  <si>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</si>
  <si>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</si>
  <si>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</si>
  <si>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</si>
  <si>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</si>
  <si>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</si>
  <si>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</si>
  <si>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</si>
  <si>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</si>
  <si>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</si>
  <si>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</si>
  <si>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</si>
  <si>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</si>
  <si>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</si>
  <si>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</si>
  <si>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</si>
  <si>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</si>
  <si>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</si>
  <si>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</si>
  <si>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</si>
  <si>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</si>
  <si>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</si>
  <si>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</si>
  <si>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</si>
  <si>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</si>
  <si>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</si>
  <si>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</si>
  <si>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</si>
  <si>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</si>
  <si>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</si>
  <si>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</si>
  <si>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</si>
  <si>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</si>
  <si>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</si>
  <si>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</si>
  <si>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</si>
  <si>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</si>
  <si>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</si>
  <si>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</si>
  <si>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</si>
  <si>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</si>
  <si>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</si>
  <si>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</si>
  <si>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</si>
  <si>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</si>
  <si>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</si>
  <si>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</si>
  <si>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</si>
  <si>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</si>
  <si>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</si>
  <si>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</si>
  <si>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</si>
  <si>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</si>
  <si>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</si>
  <si>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</si>
  <si>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</si>
  <si>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</si>
  <si>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</si>
  <si>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</si>
  <si>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</si>
  <si>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</si>
  <si>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</si>
  <si>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</si>
  <si>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</si>
  <si>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</si>
  <si>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</si>
  <si>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</si>
  <si>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</si>
  <si>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</si>
  <si>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</si>
  <si>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</si>
  <si>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</si>
  <si>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</si>
  <si>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</si>
  <si>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</si>
  <si>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</si>
  <si>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</si>
  <si>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</si>
  <si>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</si>
  <si>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</si>
  <si>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</si>
  <si>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</si>
  <si>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</si>
  <si>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</si>
  <si>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</si>
  <si>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</si>
  <si>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</si>
  <si>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</si>
  <si>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</si>
  <si>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</si>
  <si>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</si>
  <si>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</si>
  <si>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</si>
  <si>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</si>
  <si>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</si>
  <si>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</si>
  <si>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</si>
  <si>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</si>
  <si>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</si>
  <si>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</si>
  <si>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</si>
  <si>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</si>
  <si>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</si>
  <si>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</si>
  <si>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</si>
  <si>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</si>
  <si>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</si>
  <si>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</si>
  <si>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</si>
  <si>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</si>
  <si>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</si>
  <si>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</si>
  <si>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</si>
  <si>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</si>
  <si>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</si>
  <si>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</si>
  <si>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</si>
  <si>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</si>
  <si>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</si>
  <si>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</si>
  <si>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</si>
  <si>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</si>
  <si>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</si>
  <si>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</si>
  <si>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</si>
  <si>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</si>
  <si>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</si>
  <si>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</si>
  <si>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</si>
  <si>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</si>
  <si>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</si>
  <si>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</si>
  <si>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</si>
  <si>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</si>
  <si>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</si>
  <si>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</si>
  <si>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</si>
  <si>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</si>
  <si>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</si>
  <si>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</si>
  <si>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</si>
  <si>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</si>
  <si>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</si>
  <si>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</si>
  <si>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</si>
  <si>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</si>
  <si>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</si>
  <si>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</si>
  <si>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</si>
  <si>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</si>
  <si>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</si>
  <si>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</si>
  <si>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</si>
  <si>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</si>
  <si>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</si>
  <si>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</si>
  <si>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</si>
  <si>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</si>
  <si>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</si>
  <si>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</si>
  <si>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</si>
  <si>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</si>
  <si>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</si>
  <si>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</si>
  <si>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</si>
  <si>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</si>
  <si>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</si>
  <si>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</si>
  <si>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</si>
  <si>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</si>
  <si>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</si>
  <si>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</si>
  <si>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</si>
  <si>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</si>
  <si>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</si>
  <si>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</si>
  <si>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</si>
  <si>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</si>
  <si>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</si>
  <si>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</si>
  <si>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</si>
  <si>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</si>
  <si>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</si>
  <si>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</si>
  <si>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</si>
  <si>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</si>
  <si>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</si>
  <si>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</si>
  <si>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</si>
  <si>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</si>
  <si>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</si>
  <si>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</si>
  <si>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</si>
  <si>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</si>
  <si>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</si>
  <si>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</si>
  <si>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</si>
  <si>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</si>
  <si>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</si>
  <si>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</si>
  <si>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</si>
  <si>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</si>
  <si>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</si>
  <si>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</si>
  <si>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</si>
  <si>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</si>
  <si>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</si>
  <si>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</si>
  <si>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</si>
  <si>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</si>
  <si>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</si>
  <si>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</si>
  <si>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</si>
  <si>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</si>
  <si>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</si>
  <si>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</si>
  <si>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</si>
  <si>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</si>
  <si>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</si>
  <si>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</si>
  <si>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</si>
  <si>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</si>
  <si>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</si>
  <si>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</si>
  <si>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</si>
  <si>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</si>
  <si>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</si>
  <si>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</si>
  <si>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</si>
  <si>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</si>
  <si>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</si>
  <si>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</si>
  <si>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</si>
  <si>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</si>
  <si>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</si>
  <si>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</si>
  <si>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</si>
  <si>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</si>
  <si>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</si>
  <si>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</si>
  <si>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</si>
  <si>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</si>
  <si>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</si>
  <si>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</si>
  <si>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</si>
  <si>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</si>
  <si>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</si>
  <si>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</si>
  <si>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</si>
  <si>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</si>
  <si>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</si>
  <si>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</si>
  <si>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</si>
  <si>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</si>
  <si>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</si>
  <si>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</si>
  <si>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</si>
  <si>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</si>
  <si>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</si>
  <si>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</si>
  <si>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</si>
  <si>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</si>
  <si>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</si>
  <si>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</si>
  <si>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</si>
  <si>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</si>
  <si>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</si>
  <si>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</si>
  <si>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</si>
  <si>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</si>
  <si>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</si>
  <si>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</si>
  <si>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</si>
  <si>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</si>
  <si>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</si>
  <si>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</si>
  <si>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</si>
  <si>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</si>
  <si>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</si>
  <si>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</si>
  <si>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</si>
  <si>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</si>
  <si>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</si>
  <si>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</si>
  <si>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</si>
  <si>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</si>
  <si>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</si>
  <si>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</si>
  <si>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</si>
  <si>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</si>
  <si>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</si>
  <si>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</si>
  <si>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</si>
  <si>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</si>
  <si>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</si>
  <si>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</si>
  <si>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</si>
  <si>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</si>
  <si>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</si>
  <si>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</si>
  <si>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</si>
  <si>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</si>
  <si>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</si>
  <si>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</si>
  <si>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</si>
  <si>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</si>
  <si>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</si>
  <si>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</si>
  <si>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</si>
  <si>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</si>
  <si>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</si>
  <si>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</si>
  <si>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</si>
  <si>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</si>
  <si>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</si>
  <si>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</si>
  <si>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</si>
  <si>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</si>
  <si>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</si>
  <si>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</si>
  <si>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</si>
  <si>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</si>
  <si>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</si>
  <si>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</si>
  <si>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</si>
  <si>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</si>
  <si>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</si>
  <si>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</si>
  <si>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</si>
  <si>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</si>
  <si>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</si>
  <si>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</si>
  <si>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</si>
  <si>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</si>
  <si>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</si>
  <si>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</si>
  <si>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</si>
  <si>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</si>
  <si>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</si>
  <si>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</si>
  <si>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</si>
  <si>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</si>
  <si>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</si>
  <si>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</si>
  <si>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</si>
  <si>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</si>
  <si>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</si>
  <si>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</si>
  <si>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</si>
  <si>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</si>
  <si>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</si>
  <si>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</si>
  <si>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</si>
  <si>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</si>
  <si>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</si>
  <si>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</si>
  <si>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</si>
  <si>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</si>
  <si>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</si>
  <si>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</si>
  <si>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</si>
  <si>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</si>
  <si>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</si>
  <si>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</si>
  <si>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</si>
  <si>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</si>
  <si>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</si>
  <si>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</si>
  <si>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</si>
  <si>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</si>
  <si>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</si>
  <si>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</si>
  <si>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</si>
  <si>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</si>
  <si>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</si>
  <si>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</si>
  <si>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</si>
  <si>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</si>
  <si>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</si>
  <si>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</si>
  <si>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</si>
  <si>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</si>
  <si>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</si>
  <si>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</si>
  <si>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</si>
  <si>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</si>
  <si>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</si>
  <si>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</si>
  <si>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</si>
  <si>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</si>
  <si>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</si>
  <si>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</si>
  <si>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</si>
  <si>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</si>
  <si>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</si>
  <si>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</si>
  <si>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</si>
  <si>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</si>
  <si>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</si>
  <si>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</si>
  <si>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</si>
  <si>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</si>
  <si>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</si>
  <si>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</si>
  <si>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</si>
  <si>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</si>
  <si>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</si>
  <si>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</si>
  <si>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</si>
  <si>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</si>
  <si>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</si>
  <si>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</si>
  <si>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</si>
  <si>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</si>
  <si>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</si>
  <si>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</si>
  <si>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</si>
  <si>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</si>
  <si>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</si>
  <si>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</si>
  <si>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</si>
  <si>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</si>
  <si>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</si>
  <si>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</si>
  <si>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</si>
  <si>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</si>
  <si>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</si>
  <si>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</si>
  <si>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</si>
  <si>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</si>
  <si>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</si>
  <si>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</si>
  <si>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</si>
  <si>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</si>
  <si>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</si>
  <si>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</si>
  <si>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</si>
  <si>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</si>
  <si>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</si>
  <si>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</si>
  <si>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</si>
  <si>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</si>
  <si>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</si>
  <si>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</si>
  <si>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</si>
  <si>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</si>
  <si>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</si>
  <si>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</si>
  <si>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</si>
  <si>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</si>
  <si>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</si>
  <si>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</si>
  <si>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</si>
  <si>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</si>
  <si>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</si>
  <si>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</si>
  <si>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</si>
  <si>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</si>
  <si>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</si>
  <si>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</si>
  <si>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</si>
  <si>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</si>
  <si>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</si>
  <si>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</si>
  <si>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</si>
  <si>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</si>
  <si>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</si>
  <si>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</si>
  <si>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</si>
  <si>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</si>
  <si>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</si>
  <si>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</si>
  <si>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</si>
  <si>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</si>
  <si>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</si>
  <si>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</si>
  <si>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</si>
  <si>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</si>
  <si>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</si>
  <si>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</si>
  <si>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</si>
  <si>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</si>
  <si>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</si>
  <si>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</si>
  <si>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</si>
  <si>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</si>
  <si>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</si>
  <si>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</si>
  <si>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</si>
  <si>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</si>
  <si>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</si>
  <si>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</si>
  <si>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</si>
  <si>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</si>
  <si>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</si>
  <si>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</si>
  <si>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</si>
  <si>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</si>
  <si>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</si>
  <si>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</si>
  <si>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</si>
  <si>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</si>
  <si>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</si>
  <si>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</si>
  <si>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</si>
  <si>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</si>
  <si>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</si>
  <si>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</si>
  <si>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</si>
  <si>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</si>
  <si>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</si>
  <si>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</si>
  <si>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</si>
  <si>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</si>
  <si>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</si>
  <si>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</si>
  <si>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</si>
  <si>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</si>
  <si>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</si>
  <si>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</si>
  <si>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</si>
  <si>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</si>
  <si>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</si>
  <si>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</si>
  <si>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</si>
  <si>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</si>
  <si>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</si>
  <si>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</si>
  <si>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</si>
  <si>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</si>
  <si>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</si>
  <si>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</si>
  <si>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</si>
  <si>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</si>
  <si>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</si>
  <si>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</si>
  <si>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</si>
  <si>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</si>
  <si>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</si>
  <si>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</si>
  <si>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</si>
  <si>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</si>
  <si>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</si>
  <si>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</si>
  <si>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</si>
  <si>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</si>
  <si>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</si>
  <si>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</si>
  <si>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</si>
  <si>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</si>
  <si>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</si>
  <si>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</si>
  <si>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</si>
  <si>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</si>
  <si>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</si>
  <si>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</si>
  <si>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</si>
  <si>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</si>
  <si>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</si>
  <si>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</si>
  <si>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</si>
  <si>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</si>
  <si>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</si>
  <si>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</si>
  <si>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</si>
  <si>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</si>
  <si>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</si>
  <si>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</si>
  <si>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</si>
  <si>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</si>
  <si>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</si>
  <si>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</si>
  <si>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</si>
  <si>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</si>
  <si>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</si>
  <si>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</si>
  <si>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</si>
  <si>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</si>
  <si>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</si>
  <si>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</si>
  <si>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</si>
  <si>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</si>
  <si>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</si>
  <si>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</si>
  <si>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</si>
  <si>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</si>
  <si>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</si>
  <si>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</si>
  <si>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</si>
  <si>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</si>
  <si>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</si>
  <si>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</si>
  <si>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</si>
  <si>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</si>
  <si>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</si>
  <si>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</si>
  <si>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</si>
  <si>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</si>
  <si>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</si>
  <si>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</si>
  <si>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</si>
  <si>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</si>
  <si>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</si>
  <si>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</si>
  <si>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</si>
  <si>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</si>
  <si>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</si>
  <si>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</si>
  <si>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</si>
  <si>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</si>
  <si>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</si>
  <si>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</si>
  <si>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</si>
  <si>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</si>
  <si>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</si>
  <si>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</si>
  <si>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</si>
  <si>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</si>
  <si>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</si>
  <si>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</si>
  <si>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</si>
  <si>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</si>
  <si>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</si>
  <si>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</si>
  <si>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</si>
  <si>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</si>
  <si>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</si>
  <si>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</si>
  <si>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</si>
  <si>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</si>
  <si>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</si>
  <si>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</si>
  <si>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</si>
  <si>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</si>
  <si>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</si>
  <si>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</si>
  <si>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</si>
  <si>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</si>
  <si>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</si>
  <si>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</si>
  <si>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</si>
  <si>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</si>
  <si>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</si>
  <si>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</si>
  <si>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</si>
  <si>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</si>
  <si>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</si>
  <si>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</si>
  <si>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</si>
  <si>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</si>
  <si>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</si>
  <si>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</si>
  <si>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</si>
  <si>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</si>
  <si>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</si>
  <si>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</si>
  <si>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</si>
  <si>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</si>
  <si>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</si>
  <si>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</si>
  <si>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</si>
  <si>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</si>
  <si>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</si>
  <si>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</si>
  <si>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</si>
  <si>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</si>
  <si>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</si>
  <si>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</si>
  <si>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</si>
  <si>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</si>
  <si>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</si>
  <si>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</si>
  <si>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</si>
  <si>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</si>
  <si>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</si>
  <si>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</si>
  <si>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</si>
  <si>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</si>
  <si>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</si>
  <si>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</si>
  <si>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</si>
  <si>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</si>
  <si>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</si>
  <si>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</si>
  <si>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</si>
  <si>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</si>
  <si>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</si>
  <si>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</si>
  <si>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</si>
  <si>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</si>
  <si>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</si>
  <si>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</si>
  <si>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</si>
  <si>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</si>
  <si>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</si>
  <si>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</si>
  <si>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</si>
  <si>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</si>
  <si>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</si>
  <si>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</si>
  <si>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</si>
  <si>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</si>
  <si>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</si>
  <si>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</si>
  <si>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</si>
  <si>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</si>
  <si>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</si>
  <si>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</si>
  <si>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</si>
  <si>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</si>
  <si>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</si>
  <si>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</si>
  <si>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</si>
  <si>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</si>
  <si>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</si>
  <si>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</si>
  <si>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</si>
  <si>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</si>
  <si>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</si>
  <si>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</si>
  <si>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</si>
  <si>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</si>
  <si>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</si>
  <si>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</si>
  <si>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</si>
  <si>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</si>
  <si>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</si>
  <si>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</si>
  <si>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</si>
  <si>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</si>
  <si>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</si>
  <si>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</si>
  <si>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</si>
  <si>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</si>
  <si>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</si>
  <si>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</si>
  <si>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</si>
  <si>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</si>
  <si>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</si>
  <si>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</si>
  <si>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</si>
  <si>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</si>
  <si>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</si>
  <si>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</si>
  <si>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</si>
  <si>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</si>
  <si>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</si>
  <si>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</si>
  <si>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</si>
  <si>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</si>
  <si>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</si>
  <si>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</si>
  <si>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</si>
  <si>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</si>
  <si>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</si>
  <si>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</si>
  <si>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</si>
  <si>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</si>
  <si>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</si>
  <si>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</si>
  <si>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</si>
  <si>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</si>
  <si>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</si>
  <si>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</si>
  <si>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</si>
  <si>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</si>
  <si>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</si>
  <si>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</si>
  <si>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</si>
  <si>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</si>
  <si>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</si>
  <si>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</si>
  <si>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</si>
  <si>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</si>
  <si>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</si>
  <si>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</si>
  <si>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</si>
  <si>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</si>
  <si>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</si>
  <si>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</si>
  <si>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</si>
  <si>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</si>
  <si>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</si>
  <si>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</si>
  <si>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</si>
  <si>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</si>
  <si>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</si>
  <si>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</si>
  <si>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</si>
  <si>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</si>
  <si>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</si>
  <si>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</si>
  <si>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</si>
  <si>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</si>
  <si>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</si>
  <si>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</si>
  <si>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</si>
  <si>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</si>
  <si>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</si>
  <si>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</si>
  <si>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</si>
  <si>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</si>
  <si>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</si>
  <si>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</si>
  <si>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</si>
  <si>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</si>
  <si>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</si>
  <si>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</si>
  <si>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</si>
  <si>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</si>
  <si>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</si>
  <si>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</si>
  <si>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</si>
  <si>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</si>
  <si>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</si>
  <si>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</si>
  <si>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</si>
  <si>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</si>
  <si>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</si>
  <si>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</si>
  <si>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</si>
  <si>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</si>
  <si>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</si>
  <si>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</si>
  <si>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</si>
  <si>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</si>
  <si>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</si>
  <si>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</si>
  <si>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</si>
  <si>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</si>
  <si>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</si>
  <si>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</si>
  <si>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</si>
  <si>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</si>
  <si>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</si>
  <si>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</si>
  <si>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</si>
  <si>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</si>
  <si>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</si>
  <si>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</si>
  <si>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</si>
  <si>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</si>
  <si>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</si>
  <si>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</si>
  <si>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</si>
  <si>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</si>
  <si>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</si>
  <si>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</si>
  <si>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</si>
  <si>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</si>
  <si>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</si>
  <si>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</si>
  <si>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</si>
  <si>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</si>
  <si>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</si>
  <si>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</si>
  <si>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</si>
  <si>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</si>
  <si>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</si>
  <si>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</si>
  <si>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</si>
  <si>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</si>
  <si>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</si>
  <si>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</si>
  <si>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</si>
  <si>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</si>
  <si>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</si>
  <si>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</si>
  <si>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</si>
  <si>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</si>
  <si>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</si>
  <si>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</si>
  <si>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</si>
  <si>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</si>
  <si>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</si>
  <si>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</si>
  <si>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</si>
  <si>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</si>
  <si>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</si>
  <si>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</si>
  <si>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</si>
  <si>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</si>
  <si>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</si>
  <si>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</si>
  <si>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</si>
  <si>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</si>
  <si>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</si>
  <si>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</si>
  <si>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</si>
  <si>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</si>
  <si>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</si>
  <si>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</si>
  <si>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</si>
  <si>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</si>
  <si>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</si>
  <si>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</si>
  <si>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</si>
  <si>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</si>
  <si>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</si>
  <si>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</si>
  <si>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</si>
  <si>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</si>
  <si>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</si>
  <si>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</si>
  <si>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</si>
  <si>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</si>
  <si>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</si>
  <si>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</si>
  <si>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</si>
  <si>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</si>
  <si>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</si>
  <si>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</si>
  <si>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</si>
  <si>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</si>
  <si>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</si>
  <si>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</si>
  <si>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</si>
  <si>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</si>
  <si>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</si>
  <si>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</si>
  <si>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</si>
  <si>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</si>
  <si>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</si>
  <si>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</si>
  <si>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</si>
  <si>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</si>
  <si>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</si>
  <si>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</si>
  <si>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</si>
  <si>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</si>
  <si>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</si>
  <si>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</si>
  <si>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</si>
  <si>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</si>
  <si>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</si>
  <si>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</si>
  <si>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</si>
  <si>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</si>
  <si>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</si>
  <si>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</si>
  <si>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</si>
  <si>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</si>
  <si>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</si>
  <si>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</si>
  <si>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</si>
  <si>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</si>
  <si>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</si>
  <si>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</si>
  <si>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</si>
  <si>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</si>
  <si>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</si>
  <si>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</si>
  <si>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</si>
  <si>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</si>
  <si>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</si>
  <si>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</si>
  <si>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</si>
  <si>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</si>
  <si>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</si>
  <si>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</si>
  <si>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</si>
  <si>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</si>
  <si>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</si>
  <si>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</si>
  <si>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</si>
  <si>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</si>
  <si>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</si>
  <si>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</si>
  <si>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</si>
  <si>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</si>
  <si>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</si>
  <si>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</si>
  <si>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</si>
  <si>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</si>
  <si>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</si>
  <si>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</si>
  <si>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</si>
  <si>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</si>
  <si>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</si>
  <si>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</si>
  <si>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</si>
  <si>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</si>
  <si>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</si>
  <si>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</si>
  <si>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</si>
  <si>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</si>
  <si>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</si>
  <si>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</si>
  <si>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</si>
  <si>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</si>
  <si>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</si>
  <si>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</si>
  <si>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</si>
  <si>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</si>
  <si>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</si>
  <si>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</si>
  <si>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</si>
  <si>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</si>
  <si>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</si>
  <si>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</si>
  <si>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</si>
  <si>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</si>
  <si>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</si>
  <si>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</si>
  <si>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</si>
  <si>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</si>
  <si>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</si>
  <si>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</si>
  <si>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</si>
  <si>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</si>
  <si>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</si>
  <si>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</si>
  <si>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</si>
  <si>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</si>
  <si>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</si>
  <si>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</si>
  <si>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</si>
  <si>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</si>
  <si>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</si>
  <si>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</si>
  <si>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</si>
  <si>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</si>
  <si>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</si>
  <si>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</si>
  <si>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</si>
  <si>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</si>
  <si>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</si>
  <si>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</si>
  <si>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</si>
  <si>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</si>
  <si>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</si>
  <si>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</si>
  <si>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</si>
  <si>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</si>
  <si>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</si>
  <si>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</si>
  <si>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</si>
  <si>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</si>
  <si>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</si>
  <si>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</si>
  <si>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</si>
  <si>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</si>
  <si>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</si>
  <si>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</si>
  <si>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</si>
  <si>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</si>
  <si>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</si>
  <si>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</si>
  <si>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</si>
  <si>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</si>
  <si>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</si>
  <si>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</si>
  <si>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</si>
  <si>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</si>
  <si>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</si>
  <si>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</si>
  <si>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</si>
  <si>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</si>
  <si>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</si>
  <si>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</si>
  <si>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</si>
  <si>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</si>
  <si>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</si>
  <si>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</si>
  <si>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</si>
  <si>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</si>
  <si>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</si>
  <si>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</si>
  <si>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</si>
  <si>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</si>
  <si>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</si>
  <si>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</si>
  <si>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</si>
  <si>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</si>
  <si>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</si>
  <si>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</si>
  <si>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</si>
  <si>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</si>
  <si>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</si>
  <si>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</si>
  <si>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</si>
  <si>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</si>
  <si>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</si>
  <si>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</si>
  <si>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</si>
  <si>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</si>
  <si>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</si>
  <si>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</si>
  <si>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</si>
  <si>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</si>
  <si>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</si>
  <si>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</si>
  <si>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</si>
  <si>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</si>
  <si>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</si>
  <si>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</si>
  <si>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</si>
  <si>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</si>
  <si>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</si>
  <si>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</si>
  <si>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</si>
  <si>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</si>
  <si>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</si>
  <si>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</si>
  <si>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</si>
  <si>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</si>
  <si>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</si>
  <si>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</si>
  <si>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</si>
  <si>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</si>
  <si>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</si>
  <si>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</si>
  <si>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</si>
  <si>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</si>
  <si>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</si>
  <si>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</si>
  <si>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</si>
  <si>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</si>
  <si>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</si>
  <si>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</si>
  <si>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</si>
  <si>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</si>
  <si>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</si>
  <si>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</si>
  <si>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</si>
  <si>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</si>
  <si>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</si>
  <si>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</si>
  <si>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</si>
  <si>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</si>
  <si>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</si>
  <si>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</si>
  <si>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</si>
  <si>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</si>
  <si>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</si>
  <si>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</si>
  <si>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</si>
  <si>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</si>
  <si>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</si>
  <si>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</si>
  <si>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</si>
  <si>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</si>
  <si>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</si>
  <si>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</si>
  <si>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</si>
  <si>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</si>
  <si>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</si>
  <si>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</si>
  <si>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</si>
  <si>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</si>
  <si>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</si>
  <si>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</si>
  <si>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</si>
  <si>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</si>
  <si>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</si>
  <si>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</si>
  <si>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</si>
  <si>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</si>
  <si>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</si>
  <si>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</si>
  <si>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</si>
  <si>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</si>
  <si>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</si>
  <si>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</si>
  <si>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</si>
  <si>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</si>
  <si>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</si>
  <si>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</si>
  <si>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</si>
  <si>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</si>
  <si>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</si>
  <si>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</si>
  <si>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</si>
  <si>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</si>
  <si>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</si>
  <si>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</si>
  <si>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</si>
  <si>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</si>
  <si>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</si>
  <si>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</si>
  <si>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</si>
  <si>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</si>
  <si>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</si>
  <si>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</si>
  <si>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</si>
  <si>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</si>
  <si>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</si>
  <si>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</si>
  <si>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</si>
  <si>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</si>
  <si>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</si>
  <si>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</si>
  <si>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</si>
  <si>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</si>
  <si>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</si>
  <si>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</si>
  <si>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</si>
  <si>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</si>
  <si>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</si>
  <si>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</si>
  <si>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</si>
  <si>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</si>
  <si>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</si>
  <si>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</si>
  <si>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</si>
  <si>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</si>
  <si>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</si>
  <si>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</si>
  <si>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</si>
  <si>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</si>
  <si>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</si>
  <si>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</si>
  <si>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</si>
  <si>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</si>
  <si>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</si>
  <si>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</si>
  <si>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</si>
  <si>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</si>
  <si>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</si>
  <si>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</si>
  <si>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</si>
  <si>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</si>
  <si>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</si>
  <si>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</si>
  <si>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</si>
  <si>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</si>
  <si>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</si>
  <si>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</si>
  <si>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</si>
  <si>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</si>
  <si>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</si>
  <si>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</si>
  <si>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</si>
  <si>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</si>
  <si>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</si>
  <si>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</si>
  <si>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</si>
  <si>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</si>
  <si>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</si>
  <si>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</si>
  <si>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</si>
  <si>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</si>
  <si>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</si>
  <si>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</si>
  <si>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</si>
  <si>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</si>
  <si>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</si>
  <si>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</si>
  <si>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</si>
  <si>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</si>
  <si>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</si>
  <si>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</si>
  <si>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</si>
  <si>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</si>
  <si>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</si>
  <si>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</si>
  <si>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</si>
  <si>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</si>
  <si>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</si>
  <si>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</si>
  <si>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</si>
  <si>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</si>
  <si>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</si>
  <si>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</si>
  <si>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</si>
  <si>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</si>
  <si>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</si>
  <si>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</si>
  <si>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</si>
  <si>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</si>
  <si>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</si>
  <si>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</si>
  <si>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</si>
  <si>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</si>
  <si>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</si>
  <si>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</si>
  <si>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</si>
  <si>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</si>
  <si>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</si>
  <si>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</si>
  <si>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</si>
  <si>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</si>
  <si>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</si>
  <si>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</si>
  <si>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</si>
  <si>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</si>
  <si>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</si>
  <si>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</si>
  <si>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</si>
  <si>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</si>
  <si>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</si>
  <si>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</si>
  <si>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</si>
  <si>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</si>
  <si>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</si>
  <si>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</si>
  <si>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</si>
  <si>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</si>
  <si>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</si>
  <si>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</si>
  <si>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</si>
  <si>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</si>
  <si>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</si>
  <si>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</si>
  <si>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</si>
  <si>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</si>
  <si>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</si>
  <si>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</si>
  <si>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</si>
  <si>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</si>
  <si>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</si>
  <si>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</si>
  <si>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</si>
  <si>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</si>
  <si>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</si>
  <si>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</si>
  <si>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</si>
  <si>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</si>
  <si>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</si>
  <si>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</si>
  <si>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</si>
  <si>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</si>
  <si>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</si>
  <si>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</si>
  <si>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</si>
  <si>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</si>
  <si>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</si>
  <si>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</si>
  <si>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</si>
  <si>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</si>
  <si>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</si>
  <si>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</si>
  <si>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</si>
  <si>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</si>
  <si>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</si>
  <si>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</si>
  <si>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</si>
  <si>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</si>
  <si>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</si>
  <si>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</si>
  <si>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</si>
  <si>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</si>
  <si>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</si>
  <si>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</si>
  <si>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</si>
  <si>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</si>
  <si>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</si>
  <si>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</si>
  <si>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</si>
  <si>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</si>
  <si>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</si>
  <si>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</si>
  <si>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</si>
  <si>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</si>
  <si>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</si>
  <si>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</si>
  <si>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</si>
  <si>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</si>
  <si>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</si>
  <si>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</si>
  <si>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</si>
  <si>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</si>
  <si>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</si>
  <si>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</si>
  <si>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</si>
  <si>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</si>
  <si>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</si>
  <si>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</si>
  <si>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</si>
  <si>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</si>
  <si>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</si>
  <si>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</si>
  <si>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</si>
  <si>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</si>
  <si>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</si>
  <si>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</si>
  <si>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</si>
  <si>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</si>
  <si>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</si>
  <si>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</si>
  <si>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</si>
  <si>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</si>
  <si>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</si>
  <si>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</si>
  <si>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</si>
  <si>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</si>
  <si>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</si>
  <si>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</si>
  <si>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</si>
  <si>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</si>
  <si>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</si>
  <si>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</si>
  <si>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</si>
  <si>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</si>
  <si>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</si>
  <si>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</si>
  <si>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</si>
  <si>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</si>
  <si>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</si>
  <si>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</si>
  <si>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</si>
  <si>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</si>
  <si>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</si>
  <si>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</si>
  <si>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</si>
  <si>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</si>
  <si>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</si>
  <si>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</si>
  <si>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</si>
  <si>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</si>
  <si>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</si>
  <si>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</si>
  <si>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</si>
  <si>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</si>
  <si>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</si>
  <si>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</si>
  <si>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</si>
  <si>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</si>
  <si>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</si>
  <si>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</si>
  <si>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</si>
  <si>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</si>
  <si>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</si>
  <si>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</si>
  <si>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</si>
  <si>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</si>
  <si>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</si>
  <si>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</si>
  <si>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</si>
  <si>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</si>
  <si>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</si>
  <si>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</si>
  <si>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</si>
  <si>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</si>
  <si>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</si>
  <si>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</si>
  <si>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</si>
  <si>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</si>
  <si>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</si>
  <si>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</si>
  <si>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</si>
  <si>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</si>
  <si>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</si>
  <si>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</si>
  <si>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</si>
  <si>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</si>
  <si>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</si>
  <si>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</si>
  <si>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</si>
  <si>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</si>
  <si>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</si>
  <si>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</si>
  <si>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</si>
  <si>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</si>
  <si>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</si>
  <si>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</si>
  <si>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</si>
  <si>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</si>
  <si>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</si>
  <si>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</si>
  <si>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</si>
  <si>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</si>
  <si>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</si>
  <si>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</si>
  <si>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</si>
  <si>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</si>
  <si>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</si>
  <si>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</si>
  <si>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</si>
  <si>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</si>
  <si>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</si>
  <si>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</si>
  <si>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</si>
  <si>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</si>
  <si>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</si>
  <si>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</si>
  <si>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</si>
  <si>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</si>
  <si>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</si>
  <si>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</si>
  <si>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</si>
  <si>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</si>
  <si>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</si>
  <si>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</si>
  <si>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</si>
  <si>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</si>
  <si>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</si>
  <si>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</si>
  <si>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</si>
  <si>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</si>
  <si>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</si>
  <si>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</si>
  <si>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</si>
  <si>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</si>
  <si>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</si>
  <si>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</si>
  <si>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</si>
  <si>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</si>
  <si>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</si>
  <si>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</si>
  <si>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</si>
  <si>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</si>
  <si>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</si>
  <si>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</si>
  <si>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</si>
  <si>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</si>
  <si>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</si>
  <si>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</si>
  <si>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</si>
  <si>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</si>
  <si>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</si>
  <si>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</si>
  <si>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</si>
  <si>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</si>
  <si>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</si>
  <si>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</si>
  <si>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</si>
  <si>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</si>
  <si>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</si>
  <si>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</si>
  <si>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</si>
  <si>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</si>
  <si>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</si>
  <si>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</si>
  <si>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</si>
  <si>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</si>
  <si>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</si>
  <si>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</si>
  <si>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</si>
  <si>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</si>
  <si>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</si>
  <si>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</si>
  <si>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</si>
  <si>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</si>
  <si>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</si>
  <si>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</si>
  <si>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</si>
  <si>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</si>
  <si>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</si>
  <si>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</si>
  <si>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</si>
  <si>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</si>
  <si>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</si>
  <si>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</si>
  <si>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</si>
  <si>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</si>
  <si>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</si>
  <si>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</si>
  <si>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</si>
  <si>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</si>
  <si>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</si>
  <si>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</si>
  <si>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</si>
  <si>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</si>
  <si>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</si>
  <si>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</si>
  <si>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</si>
  <si>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</si>
  <si>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</si>
  <si>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</si>
  <si>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</si>
  <si>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</si>
  <si>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</si>
  <si>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</si>
  <si>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</si>
  <si>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</si>
  <si>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</si>
  <si>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</si>
  <si>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</si>
  <si>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</si>
  <si>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</si>
  <si>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</si>
  <si>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</si>
  <si>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</si>
  <si>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</si>
  <si>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</si>
  <si>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</si>
  <si>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</si>
  <si>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</si>
  <si>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</si>
  <si>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</si>
  <si>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</si>
  <si>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</si>
  <si>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</si>
  <si>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</si>
  <si>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</si>
  <si>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</si>
  <si>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</si>
  <si>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</si>
  <si>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</si>
  <si>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</si>
  <si>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</si>
  <si>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</si>
  <si>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</si>
  <si>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</si>
  <si>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</si>
  <si>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</si>
  <si>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</si>
  <si>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</si>
  <si>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</si>
  <si>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</si>
  <si>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</si>
  <si>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</si>
  <si>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</si>
  <si>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</si>
  <si>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</si>
  <si>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</si>
  <si>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</si>
  <si>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</si>
  <si>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</si>
  <si>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</si>
  <si>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</si>
  <si>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</si>
  <si>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</si>
  <si>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</si>
  <si>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</si>
  <si>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</si>
  <si>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</si>
  <si>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</si>
  <si>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</si>
  <si>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</si>
  <si>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</si>
  <si>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</si>
  <si>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</si>
  <si>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</si>
  <si>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</si>
  <si>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</si>
  <si>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</si>
  <si>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</si>
  <si>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</si>
  <si>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</si>
  <si>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</si>
  <si>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</si>
  <si>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</si>
  <si>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</si>
  <si>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</si>
  <si>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</si>
  <si>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</si>
  <si>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</si>
  <si>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</si>
  <si>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</si>
  <si>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</si>
  <si>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</si>
  <si>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</si>
  <si>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</si>
  <si>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</si>
  <si>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</si>
  <si>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</si>
  <si>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</si>
  <si>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</si>
  <si>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</si>
  <si>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</si>
  <si>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</si>
  <si>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</si>
  <si>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</si>
  <si>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</si>
  <si>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</si>
  <si>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</si>
  <si>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</si>
  <si>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</si>
  <si>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</si>
  <si>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</si>
  <si>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</si>
  <si>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</si>
  <si>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</si>
  <si>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</si>
  <si>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</si>
  <si>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</si>
  <si>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</si>
  <si>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</si>
  <si>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</si>
  <si>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</si>
  <si>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</si>
  <si>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</si>
  <si>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</si>
  <si>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</si>
  <si>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</si>
  <si>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</si>
  <si>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</si>
  <si>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</si>
  <si>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</si>
  <si>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</si>
  <si>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</si>
  <si>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</si>
  <si>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</si>
  <si>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</si>
  <si>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</si>
  <si>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</si>
  <si>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</si>
  <si>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</si>
  <si>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</si>
  <si>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</si>
  <si>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</si>
  <si>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</si>
  <si>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</si>
  <si>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</si>
  <si>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</si>
  <si>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</si>
  <si>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</si>
  <si>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</si>
  <si>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</si>
  <si>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</si>
  <si>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</si>
  <si>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</si>
  <si>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</si>
  <si>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</si>
  <si>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</si>
  <si>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</si>
  <si>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</si>
  <si>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</si>
  <si>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</si>
  <si>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</si>
  <si>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</si>
  <si>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</si>
  <si>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</si>
  <si>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</si>
  <si>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</si>
  <si>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</si>
  <si>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</si>
  <si>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</si>
  <si>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</si>
  <si>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</si>
  <si>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</si>
  <si>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</si>
  <si>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</si>
  <si>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</si>
  <si>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</si>
  <si>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</si>
  <si>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</si>
  <si>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</si>
  <si>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</si>
  <si>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</si>
  <si>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</si>
  <si>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</si>
  <si>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</si>
  <si>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</si>
  <si>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</si>
  <si>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</si>
  <si>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</si>
  <si>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</si>
  <si>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</si>
  <si>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</si>
  <si>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</si>
  <si>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</si>
  <si>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</si>
  <si>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</si>
  <si>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</si>
  <si>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</si>
  <si>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</si>
  <si>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</si>
  <si>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</si>
  <si>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</si>
  <si>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</si>
  <si>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</si>
  <si>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</si>
  <si>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</si>
  <si>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</si>
  <si>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</si>
  <si>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</si>
  <si>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</si>
  <si>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</si>
  <si>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</si>
  <si>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</si>
  <si>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</si>
  <si>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</si>
  <si>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</si>
  <si>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</si>
  <si>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</si>
  <si>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</si>
  <si>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</si>
  <si>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</si>
  <si>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</si>
  <si>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</si>
  <si>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</si>
  <si>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</si>
  <si>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</si>
  <si>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</si>
  <si>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</si>
  <si>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</si>
  <si>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</si>
  <si>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</si>
  <si>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</si>
  <si>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</si>
  <si>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</si>
  <si>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</si>
  <si>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</si>
  <si>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</si>
  <si>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</si>
  <si>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</si>
  <si>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</si>
  <si>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</si>
  <si>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</si>
  <si>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</si>
  <si>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</si>
  <si>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</si>
  <si>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</si>
  <si>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</si>
  <si>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</si>
  <si>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</si>
  <si>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</si>
  <si>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</si>
  <si>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</si>
  <si>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</si>
  <si>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</si>
  <si>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</si>
  <si>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</si>
  <si>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</si>
  <si>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</si>
  <si>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</si>
  <si>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</si>
  <si>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</si>
  <si>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</si>
  <si>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</si>
  <si>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</si>
  <si>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</si>
  <si>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</si>
  <si>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</si>
  <si>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</si>
  <si>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</si>
  <si>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</si>
  <si>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</si>
  <si>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</si>
  <si>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</si>
  <si>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</si>
  <si>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</si>
  <si>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</si>
  <si>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</si>
  <si>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</si>
  <si>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</si>
  <si>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</si>
  <si>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</si>
  <si>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</si>
  <si>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</si>
  <si>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</si>
  <si>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</si>
  <si>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</si>
  <si>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</si>
  <si>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</si>
  <si>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</si>
  <si>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</si>
  <si>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</si>
  <si>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</si>
  <si>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</si>
  <si>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</si>
  <si>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</si>
  <si>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</si>
  <si>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</si>
  <si>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</si>
  <si>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</si>
  <si>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</si>
  <si>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</si>
  <si>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</si>
  <si>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</si>
  <si>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</si>
  <si>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</si>
  <si>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</si>
  <si>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</si>
  <si>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</si>
  <si>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</si>
  <si>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</si>
  <si>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</si>
  <si>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</si>
  <si>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</si>
  <si>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</si>
  <si>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</si>
  <si>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</si>
  <si>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</si>
  <si>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</si>
  <si>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</si>
  <si>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</si>
  <si>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</si>
  <si>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</si>
  <si>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</si>
  <si>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</si>
  <si>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</si>
  <si>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</si>
  <si>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</si>
  <si>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</si>
  <si>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</si>
  <si>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</si>
  <si>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</si>
  <si>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</si>
  <si>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</si>
  <si>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</si>
  <si>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</si>
  <si>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</si>
  <si>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</si>
  <si>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</si>
  <si>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</si>
  <si>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</si>
  <si>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</si>
  <si>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</si>
  <si>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</si>
  <si>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</si>
  <si>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</si>
  <si>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</si>
  <si>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</si>
  <si>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</si>
  <si>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</si>
  <si>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</si>
  <si>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</si>
  <si>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</si>
  <si>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</si>
  <si>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</si>
  <si>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</si>
  <si>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</si>
  <si>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</si>
  <si>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</si>
  <si>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</si>
  <si>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</si>
  <si>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</si>
  <si>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</si>
  <si>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</si>
  <si>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</si>
  <si>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</si>
  <si>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</si>
  <si>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</si>
  <si>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</si>
  <si>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</si>
  <si>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</si>
  <si>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</si>
  <si>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</si>
  <si>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</si>
  <si>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</si>
  <si>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</si>
  <si>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</si>
  <si>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</si>
  <si>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</si>
  <si>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</si>
  <si>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</si>
  <si>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</si>
  <si>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</si>
  <si>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</si>
  <si>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</si>
  <si>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</si>
  <si>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</si>
  <si>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</si>
  <si>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</si>
  <si>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</si>
  <si>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</si>
  <si>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</si>
  <si>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</si>
  <si>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</si>
  <si>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</si>
  <si>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</si>
  <si>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</si>
  <si>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</si>
  <si>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</si>
  <si>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</si>
  <si>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</si>
  <si>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</si>
  <si>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</si>
  <si>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</si>
  <si>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</si>
  <si>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</si>
  <si>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</si>
  <si>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</si>
  <si>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</si>
  <si>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</si>
  <si>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</si>
  <si>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</si>
  <si>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</si>
  <si>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</si>
  <si>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</si>
  <si>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</si>
  <si>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</si>
  <si>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</si>
  <si>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</si>
  <si>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</si>
  <si>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</si>
  <si>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</si>
  <si>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</si>
  <si>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</si>
  <si>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</si>
  <si>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</si>
  <si>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</si>
  <si>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</si>
  <si>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</si>
  <si>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</si>
  <si>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</si>
  <si>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</si>
  <si>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</si>
  <si>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</si>
  <si>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</si>
  <si>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</si>
  <si>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</si>
  <si>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</si>
  <si>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</si>
  <si>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</si>
  <si>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</si>
  <si>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</si>
  <si>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</si>
  <si>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</si>
  <si>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</si>
  <si>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</si>
  <si>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</si>
  <si>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</si>
  <si>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</si>
  <si>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</si>
  <si>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</si>
  <si>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</si>
  <si>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</si>
  <si>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</si>
  <si>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</si>
  <si>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</si>
  <si>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</si>
  <si>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</si>
  <si>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</si>
  <si>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</si>
  <si>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</si>
  <si>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</si>
  <si>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</si>
  <si>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</si>
  <si>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</si>
  <si>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</si>
  <si>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</si>
  <si>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</si>
  <si>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</si>
  <si>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</si>
  <si>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</si>
  <si>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</si>
  <si>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</si>
  <si>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</si>
  <si>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</si>
  <si>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</si>
  <si>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</si>
  <si>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</si>
  <si>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</si>
  <si>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</si>
  <si>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</si>
  <si>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</si>
  <si>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</si>
  <si>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</si>
  <si>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</si>
  <si>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</si>
  <si>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</si>
  <si>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</si>
  <si>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</si>
  <si>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</si>
  <si>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</si>
  <si>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</si>
  <si>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</si>
  <si>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</si>
  <si>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</si>
  <si>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</si>
  <si>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</si>
  <si>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</si>
  <si>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</si>
  <si>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</si>
  <si>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</si>
  <si>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</si>
  <si>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</si>
  <si>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</si>
  <si>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</si>
  <si>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</si>
  <si>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</si>
  <si>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</si>
  <si>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</si>
  <si>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</si>
  <si>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</si>
  <si>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</si>
  <si>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</si>
  <si>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</si>
  <si>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</si>
  <si>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</si>
  <si>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</si>
  <si>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</si>
  <si>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</si>
  <si>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</si>
  <si>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</si>
  <si>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</si>
  <si>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</si>
  <si>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</si>
  <si>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</si>
  <si>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</si>
  <si>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</si>
  <si>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</si>
  <si>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</si>
  <si>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</si>
  <si>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</si>
  <si>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</si>
  <si>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</si>
  <si>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</si>
  <si>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</si>
  <si>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</si>
  <si>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</si>
  <si>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</si>
  <si>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</si>
  <si>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</si>
  <si>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</si>
  <si>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</si>
  <si>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</si>
  <si>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</si>
  <si>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</si>
  <si>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</si>
  <si>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</si>
  <si>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</si>
  <si>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</si>
  <si>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</si>
  <si>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</si>
  <si>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</si>
  <si>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</si>
  <si>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</si>
  <si>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</si>
  <si>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</si>
  <si>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</si>
  <si>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</si>
  <si>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</si>
  <si>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</si>
  <si>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</si>
  <si>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</si>
  <si>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</si>
  <si>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</si>
  <si>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</si>
  <si>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</si>
  <si>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</si>
  <si>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</si>
  <si>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</si>
  <si>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</si>
  <si>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</si>
  <si>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</si>
  <si>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</si>
  <si>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</si>
  <si>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</si>
  <si>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</si>
  <si>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</si>
  <si>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</si>
  <si>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</si>
  <si>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</si>
  <si>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</si>
  <si>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</si>
  <si>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</si>
  <si>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</si>
  <si>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</si>
  <si>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</si>
  <si>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</si>
  <si>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</si>
  <si>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</si>
  <si>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</si>
  <si>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</si>
  <si>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</si>
  <si>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</si>
  <si>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</si>
  <si>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</si>
  <si>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</si>
  <si>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</si>
  <si>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</si>
  <si>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</si>
  <si>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</si>
  <si>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</si>
  <si>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</si>
  <si>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</si>
  <si>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</si>
  <si>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</si>
  <si>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</si>
  <si>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</si>
  <si>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</si>
  <si>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</si>
  <si>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</si>
  <si>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</si>
  <si>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</si>
  <si>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</si>
  <si>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</si>
  <si>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</si>
  <si>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</si>
  <si>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</si>
  <si>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</si>
  <si>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</si>
  <si>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</si>
  <si>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</si>
  <si>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</si>
  <si>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</si>
  <si>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</si>
  <si>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</si>
  <si>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</si>
  <si>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</si>
  <si>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</si>
  <si>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</si>
  <si>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</si>
  <si>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</si>
  <si>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</si>
  <si>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</si>
  <si>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</si>
  <si>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</si>
  <si>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</si>
  <si>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</si>
  <si>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</si>
  <si>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</si>
  <si>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</si>
  <si>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</si>
  <si>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</si>
  <si>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</si>
  <si>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</si>
  <si>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</si>
  <si>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</si>
  <si>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</si>
  <si>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</si>
  <si>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</si>
  <si>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</si>
  <si>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</si>
  <si>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</si>
  <si>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</si>
  <si>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</si>
  <si>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</si>
  <si>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</si>
  <si>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</si>
  <si>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</si>
  <si>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</si>
  <si>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</si>
  <si>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</si>
  <si>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</si>
  <si>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</si>
  <si>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</si>
  <si>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</si>
  <si>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</si>
  <si>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</si>
  <si>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</si>
  <si>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</si>
  <si>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</si>
  <si>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</si>
  <si>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</si>
  <si>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</si>
  <si>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</si>
  <si>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</si>
  <si>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</si>
  <si>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</si>
  <si>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</si>
  <si>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</si>
  <si>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</si>
  <si>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</si>
  <si>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</si>
  <si>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</si>
  <si>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</si>
  <si>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</si>
  <si>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</si>
  <si>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</si>
  <si>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</si>
  <si>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</si>
  <si>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</si>
  <si>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</si>
  <si>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</si>
  <si>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</si>
  <si>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</si>
  <si>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</si>
  <si>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</si>
  <si>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</si>
  <si>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</si>
  <si>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</si>
  <si>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</si>
  <si>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</si>
  <si>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</si>
  <si>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</si>
  <si>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</si>
  <si>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</si>
  <si>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</si>
  <si>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</si>
  <si>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</si>
  <si>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</si>
  <si>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</si>
  <si>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</si>
  <si>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</si>
  <si>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</si>
  <si>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</si>
  <si>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</si>
  <si>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</si>
  <si>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</si>
  <si>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</si>
  <si>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</si>
  <si>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</si>
  <si>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</si>
  <si>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</si>
  <si>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</si>
  <si>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</si>
  <si>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</si>
  <si>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</si>
  <si>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</si>
  <si>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</si>
  <si>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</si>
  <si>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</si>
  <si>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</si>
  <si>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</si>
  <si>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</si>
  <si>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</si>
  <si>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</si>
  <si>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</si>
  <si>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</si>
  <si>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</si>
  <si>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</si>
  <si>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</si>
  <si>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</si>
  <si>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</si>
  <si>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</si>
  <si>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</si>
  <si>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</si>
  <si>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</si>
  <si>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</si>
  <si>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</si>
  <si>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</si>
  <si>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</si>
  <si>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</si>
  <si>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</si>
  <si>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</si>
  <si>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</si>
  <si>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</si>
  <si>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</si>
  <si>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</si>
  <si>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</si>
  <si>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</si>
  <si>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</si>
  <si>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</si>
  <si>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</si>
  <si>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</si>
  <si>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</si>
  <si>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</si>
  <si>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</si>
  <si>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</si>
  <si>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</si>
  <si>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</si>
  <si>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</si>
  <si>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</si>
  <si>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</si>
  <si>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</si>
  <si>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</si>
  <si>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</si>
  <si>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</si>
  <si>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</si>
  <si>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</si>
  <si>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</si>
  <si>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</si>
  <si>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</si>
  <si>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</si>
  <si>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</si>
  <si>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</si>
  <si>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</si>
  <si>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</si>
  <si>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</si>
  <si>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</si>
  <si>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</si>
  <si>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</si>
  <si>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</si>
  <si>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</si>
  <si>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</si>
  <si>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</si>
  <si>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</si>
  <si>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</si>
  <si>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</si>
  <si>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</si>
  <si>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</si>
  <si>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</si>
  <si>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</si>
  <si>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</si>
  <si>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</si>
  <si>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</si>
  <si>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</si>
  <si>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</si>
  <si>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</si>
  <si>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</si>
  <si>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</si>
  <si>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</si>
  <si>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</si>
  <si>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</si>
  <si>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</si>
  <si>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</si>
  <si>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</si>
  <si>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</si>
  <si>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</si>
  <si>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</si>
  <si>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</si>
  <si>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</si>
  <si>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</si>
  <si>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</si>
  <si>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</si>
  <si>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</si>
  <si>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</si>
  <si>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</si>
  <si>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</si>
  <si>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</si>
  <si>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</si>
  <si>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</si>
  <si>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</si>
  <si>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</si>
  <si>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</si>
  <si>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</si>
  <si>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</si>
  <si>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</si>
  <si>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</si>
  <si>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</si>
  <si>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</si>
  <si>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</si>
  <si>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</si>
  <si>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</si>
  <si>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</si>
  <si>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</si>
  <si>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</si>
  <si>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</si>
  <si>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</si>
  <si>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</si>
  <si>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</si>
  <si>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</si>
  <si>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</si>
  <si>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</si>
  <si>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</si>
  <si>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</si>
  <si>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</si>
  <si>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</si>
  <si>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</si>
  <si>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</si>
  <si>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</si>
  <si>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</si>
  <si>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</si>
  <si>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</si>
  <si>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</si>
  <si>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</si>
  <si>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</si>
  <si>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</si>
  <si>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</si>
  <si>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</si>
  <si>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</si>
  <si>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</si>
  <si>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</si>
  <si>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</si>
  <si>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</si>
  <si>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</si>
  <si>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</si>
  <si>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</si>
  <si>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</si>
  <si>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</si>
  <si>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</si>
  <si>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</si>
  <si>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</si>
  <si>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</si>
  <si>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</si>
  <si>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</si>
  <si>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</si>
  <si>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</si>
  <si>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</si>
  <si>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</si>
  <si>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</si>
  <si>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</si>
  <si>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</si>
  <si>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</si>
  <si>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</si>
  <si>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</si>
  <si>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</si>
  <si>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</si>
  <si>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</si>
  <si>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</si>
  <si>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</si>
  <si>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</si>
  <si>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</si>
  <si>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</si>
  <si>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</si>
  <si>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</si>
  <si>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</si>
  <si>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</si>
  <si>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</si>
  <si>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</si>
  <si>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</si>
  <si>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</si>
  <si>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</si>
  <si>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</si>
  <si>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</si>
  <si>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</si>
  <si>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</si>
  <si>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</si>
  <si>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</si>
  <si>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</si>
  <si>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</si>
  <si>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</si>
  <si>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</si>
  <si>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</si>
  <si>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</si>
  <si>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</si>
  <si>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</si>
  <si>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</si>
  <si>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</si>
  <si>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</si>
  <si>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</si>
  <si>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</si>
  <si>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</si>
  <si>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</si>
  <si>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</si>
  <si>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</si>
  <si>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</si>
  <si>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</si>
  <si>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</si>
  <si>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</si>
  <si>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</si>
  <si>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</si>
  <si>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</si>
  <si>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</si>
  <si>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</si>
  <si>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</si>
  <si>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</si>
  <si>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</si>
  <si>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</si>
  <si>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</si>
  <si>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</si>
  <si>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</si>
  <si>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</si>
  <si>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</si>
  <si>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</si>
  <si>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</si>
  <si>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</si>
  <si>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</si>
  <si>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</si>
  <si>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</si>
  <si>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</si>
  <si>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</si>
  <si>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</si>
  <si>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</si>
  <si>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</si>
  <si>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</si>
  <si>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</si>
  <si>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</si>
  <si>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</si>
  <si>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</si>
  <si>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</si>
  <si>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</si>
  <si>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</si>
  <si>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</si>
  <si>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</si>
  <si>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</si>
  <si>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</si>
  <si>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</si>
  <si>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</si>
  <si>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</si>
  <si>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</si>
  <si>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</si>
  <si>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</si>
  <si>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</si>
  <si>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</si>
  <si>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</si>
  <si>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</si>
  <si>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</si>
  <si>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</si>
  <si>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</si>
  <si>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</si>
  <si>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</si>
  <si>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</si>
  <si>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</si>
  <si>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</si>
  <si>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</si>
  <si>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</si>
  <si>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</si>
  <si>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</si>
  <si>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</si>
  <si>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</si>
  <si>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</si>
  <si>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</si>
  <si>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</si>
  <si>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</si>
  <si>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</si>
  <si>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</si>
  <si>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</si>
  <si>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</si>
  <si>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</si>
  <si>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</si>
  <si>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</si>
  <si>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</si>
  <si>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</si>
  <si>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</si>
  <si>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</si>
  <si>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</si>
  <si>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</si>
  <si>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</si>
  <si>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</si>
  <si>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</si>
  <si>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</si>
  <si>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</si>
  <si>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</si>
  <si>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</si>
  <si>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</si>
  <si>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</si>
  <si>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</si>
  <si>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</si>
  <si>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</si>
  <si>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</si>
  <si>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</si>
  <si>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</si>
  <si>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</si>
  <si>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</si>
  <si>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</si>
  <si>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</si>
  <si>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</si>
  <si>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</si>
  <si>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</si>
  <si>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</si>
  <si>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</si>
  <si>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</si>
  <si>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</si>
  <si>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</si>
  <si>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</si>
  <si>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</si>
  <si>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</si>
  <si>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</si>
  <si>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</si>
  <si>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</si>
  <si>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</si>
  <si>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</si>
  <si>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</si>
  <si>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</si>
  <si>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</si>
  <si>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</si>
  <si>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</si>
  <si>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</si>
  <si>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</si>
  <si>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</si>
  <si>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</si>
  <si>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</si>
  <si>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</si>
  <si>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</si>
  <si>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</si>
  <si>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</si>
  <si>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</si>
  <si>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</si>
  <si>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</si>
  <si>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</si>
  <si>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</si>
  <si>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</si>
  <si>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</si>
  <si>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</si>
  <si>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</si>
  <si>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</si>
  <si>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</si>
  <si>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</si>
  <si>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</si>
  <si>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</si>
  <si>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</si>
  <si>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</si>
  <si>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</si>
  <si>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</si>
  <si>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</si>
  <si>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</si>
  <si>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</si>
  <si>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</si>
  <si>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</si>
  <si>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</si>
  <si>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</si>
  <si>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</si>
  <si>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</si>
  <si>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</si>
  <si>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</si>
  <si>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</si>
  <si>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</si>
  <si>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</si>
  <si>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</si>
  <si>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</si>
  <si>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</si>
  <si>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</si>
  <si>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</si>
  <si>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</si>
  <si>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</si>
  <si>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</si>
  <si>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</si>
  <si>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</si>
  <si>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</si>
  <si>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</si>
  <si>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</si>
  <si>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</si>
  <si>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</si>
  <si>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</si>
  <si>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</si>
  <si>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</si>
  <si>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</si>
  <si>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</si>
  <si>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</si>
  <si>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</si>
  <si>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</si>
  <si>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</si>
  <si>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</si>
  <si>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</si>
  <si>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</si>
  <si>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</si>
  <si>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</si>
  <si>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</si>
  <si>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</si>
  <si>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</si>
  <si>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</si>
  <si>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</si>
  <si>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</si>
  <si>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</si>
  <si>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</si>
  <si>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</si>
  <si>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</si>
  <si>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</si>
  <si>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</si>
  <si>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</si>
  <si>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</si>
  <si>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</si>
  <si>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</si>
  <si>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</si>
  <si>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</si>
  <si>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</si>
  <si>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</si>
  <si>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</si>
  <si>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</si>
  <si>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</si>
  <si>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</si>
  <si>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</si>
  <si>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</si>
  <si>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</si>
  <si>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</si>
  <si>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</si>
  <si>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</si>
  <si>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</si>
  <si>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</si>
  <si>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</si>
  <si>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</si>
  <si>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</si>
  <si>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</si>
  <si>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</si>
  <si>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</si>
  <si>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</si>
  <si>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</si>
  <si>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</si>
  <si>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</si>
  <si>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</si>
  <si>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</si>
  <si>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</si>
  <si>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</si>
  <si>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</si>
  <si>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</si>
  <si>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</si>
  <si>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</si>
  <si>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</si>
  <si>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</si>
  <si>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</si>
  <si>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</si>
  <si>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</si>
  <si>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</si>
  <si>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</si>
  <si>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</si>
  <si>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</si>
  <si>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</si>
  <si>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</si>
  <si>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</si>
  <si>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</si>
  <si>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</si>
  <si>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</si>
  <si>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</si>
  <si>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</si>
  <si>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</si>
  <si>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</si>
  <si>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</si>
  <si>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</si>
  <si>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</si>
  <si>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</si>
  <si>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</si>
  <si>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</si>
  <si>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</si>
  <si>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</si>
  <si>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</si>
  <si>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</si>
  <si>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</si>
  <si>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</si>
  <si>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</si>
  <si>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</si>
  <si>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</si>
  <si>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</si>
  <si>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</si>
  <si>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</si>
  <si>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</si>
  <si>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</si>
  <si>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</si>
  <si>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</si>
  <si>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</si>
  <si>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</si>
  <si>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</si>
  <si>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</si>
  <si>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</si>
  <si>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</si>
  <si>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</si>
  <si>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</si>
  <si>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</si>
  <si>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</si>
  <si>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</si>
  <si>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</si>
  <si>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</si>
  <si>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</si>
  <si>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</si>
  <si>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</si>
  <si>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</si>
  <si>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</si>
  <si>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</si>
  <si>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</si>
  <si>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</si>
  <si>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</si>
  <si>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</si>
  <si>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</si>
  <si>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</si>
  <si>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</si>
  <si>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</si>
  <si>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</si>
  <si>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</si>
  <si>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</si>
  <si>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</si>
  <si>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</si>
  <si>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</si>
  <si>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</si>
  <si>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</si>
  <si>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</si>
  <si>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</si>
  <si>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</si>
  <si>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</si>
  <si>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</si>
  <si>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</si>
  <si>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</si>
  <si>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</si>
  <si>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</si>
  <si>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</si>
  <si>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</si>
  <si>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</si>
  <si>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</si>
  <si>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</si>
  <si>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</si>
  <si>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</si>
  <si>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</si>
  <si>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</si>
  <si>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</si>
  <si>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</si>
  <si>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</si>
  <si>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</si>
  <si>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</si>
  <si>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</si>
  <si>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</si>
  <si>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</si>
  <si>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</si>
  <si>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</si>
  <si>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</si>
  <si>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</si>
  <si>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</si>
  <si>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</si>
  <si>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</si>
  <si>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</si>
  <si>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</si>
  <si>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</si>
  <si>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</si>
  <si>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</si>
  <si>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</si>
  <si>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</si>
  <si>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</si>
  <si>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</si>
  <si>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</si>
  <si>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</si>
  <si>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</si>
  <si>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</si>
  <si>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</si>
  <si>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</si>
  <si>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</si>
  <si>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</si>
  <si>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</si>
  <si>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</si>
  <si>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</si>
  <si>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</si>
  <si>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</si>
  <si>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</si>
  <si>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</si>
  <si>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</si>
  <si>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</si>
  <si>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</si>
  <si>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</si>
  <si>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</si>
  <si>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</si>
  <si>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</si>
  <si>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</si>
  <si>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</si>
  <si>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</si>
  <si>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</si>
  <si>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</si>
  <si>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</si>
  <si>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</si>
  <si>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</si>
  <si>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</si>
  <si>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</si>
  <si>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</si>
  <si>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</si>
  <si>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</si>
  <si>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</si>
  <si>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</si>
  <si>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</si>
  <si>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</si>
  <si>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</si>
  <si>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</si>
  <si>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</si>
  <si>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</si>
  <si>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</si>
  <si>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</si>
  <si>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</si>
  <si>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</si>
  <si>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</si>
  <si>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</si>
  <si>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</si>
  <si>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</si>
  <si>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</si>
  <si>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</si>
  <si>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</si>
  <si>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</si>
  <si>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</si>
  <si>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</si>
  <si>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</si>
  <si>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</si>
  <si>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</si>
  <si>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</si>
  <si>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</si>
  <si>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</si>
  <si>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</si>
  <si>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</si>
  <si>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</si>
  <si>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</si>
  <si>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</si>
  <si>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</si>
  <si>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</si>
  <si>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</si>
  <si>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</si>
  <si>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</si>
  <si>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</si>
  <si>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</si>
  <si>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</si>
  <si>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</si>
  <si>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</si>
  <si>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</si>
  <si>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</si>
  <si>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</si>
  <si>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</si>
  <si>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</si>
  <si>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</si>
  <si>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</si>
  <si>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</si>
  <si>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</si>
  <si>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</si>
  <si>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</si>
  <si>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</si>
  <si>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</si>
  <si>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</si>
  <si>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</si>
  <si>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</si>
  <si>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</si>
  <si>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</si>
  <si>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</si>
  <si>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</si>
  <si>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</si>
  <si>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</si>
  <si>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</si>
  <si>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</si>
  <si>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</si>
  <si>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</si>
  <si>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</si>
  <si>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</si>
  <si>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</si>
  <si>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</si>
  <si>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</si>
  <si>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</si>
  <si>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</si>
  <si>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</si>
  <si>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</si>
  <si>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</si>
  <si>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</si>
  <si>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</si>
  <si>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</si>
  <si>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</si>
  <si>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</si>
  <si>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</si>
  <si>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</si>
  <si>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</si>
  <si>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</si>
  <si>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</si>
  <si>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</si>
  <si>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</si>
  <si>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</si>
  <si>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</si>
  <si>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</si>
  <si>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</si>
  <si>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</si>
  <si>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</si>
  <si>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</si>
  <si>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</si>
  <si>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</si>
  <si>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</si>
  <si>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</si>
  <si>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</si>
  <si>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</si>
  <si>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</si>
  <si>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</si>
  <si>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</si>
  <si>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</si>
  <si>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</si>
  <si>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</si>
  <si>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</si>
  <si>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</si>
  <si>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</si>
  <si>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</si>
  <si>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</si>
  <si>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</si>
  <si>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</si>
  <si>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</si>
  <si>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</si>
  <si>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</si>
  <si>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</si>
  <si>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</si>
  <si>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</si>
  <si>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</si>
  <si>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</si>
  <si>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</si>
  <si>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</si>
  <si>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</si>
  <si>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</si>
  <si>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</si>
  <si>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</si>
  <si>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</si>
  <si>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</si>
  <si>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</si>
  <si>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</si>
  <si>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</si>
  <si>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</si>
  <si>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</si>
  <si>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</si>
  <si>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</si>
  <si>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</si>
  <si>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</si>
  <si>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</si>
  <si>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</si>
  <si>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</si>
  <si>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</si>
  <si>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</si>
  <si>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</si>
  <si>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</si>
  <si>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</si>
  <si>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</si>
  <si>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</si>
  <si>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</si>
  <si>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</si>
  <si>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</si>
  <si>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</si>
  <si>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</si>
  <si>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</si>
  <si>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</si>
  <si>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</si>
  <si>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</si>
  <si>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</si>
  <si>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</si>
  <si>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</si>
  <si>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</si>
  <si>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</si>
  <si>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</si>
  <si>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</si>
  <si>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</si>
  <si>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</si>
  <si>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</si>
  <si>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</si>
  <si>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</si>
  <si>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</si>
  <si>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</si>
  <si>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</si>
  <si>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</si>
  <si>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</si>
  <si>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</si>
  <si>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</si>
  <si>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</si>
  <si>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</si>
  <si>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</si>
  <si>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</si>
  <si>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</si>
  <si>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</si>
  <si>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</si>
  <si>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</si>
  <si>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</si>
  <si>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</si>
  <si>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</si>
  <si>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</si>
  <si>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</si>
  <si>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</si>
  <si>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</si>
  <si>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</si>
  <si>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</si>
  <si>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</si>
  <si>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</si>
  <si>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</si>
  <si>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</si>
  <si>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</si>
  <si>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</si>
  <si>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</si>
  <si>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</si>
  <si>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</si>
  <si>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</si>
  <si>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</si>
  <si>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</si>
  <si>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</si>
  <si>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</si>
  <si>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</si>
  <si>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</si>
  <si>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</si>
  <si>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</si>
  <si>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</si>
  <si>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</si>
  <si>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</si>
  <si>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</si>
  <si>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</si>
  <si>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</si>
  <si>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</si>
  <si>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</si>
  <si>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</si>
  <si>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</si>
  <si>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</si>
  <si>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</si>
  <si>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</si>
  <si>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</si>
  <si>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</si>
  <si>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</si>
  <si>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</si>
  <si>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</si>
  <si>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</si>
  <si>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</si>
  <si>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</si>
  <si>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</si>
  <si>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</si>
  <si>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</si>
  <si>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</si>
  <si>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</si>
  <si>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</si>
  <si>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</si>
  <si>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</si>
  <si>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</si>
  <si>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</si>
  <si>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</si>
  <si>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</si>
  <si>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</si>
  <si>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</si>
  <si>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</si>
  <si>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</si>
  <si>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</si>
  <si>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</si>
  <si>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</si>
  <si>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</si>
  <si>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</si>
  <si>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</si>
  <si>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</si>
  <si>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</si>
  <si>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</si>
  <si>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</si>
  <si>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</si>
  <si>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</si>
  <si>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</si>
  <si>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</si>
  <si>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</si>
  <si>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</si>
  <si>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</si>
  <si>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</si>
  <si>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</si>
  <si>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</si>
  <si>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</si>
  <si>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</si>
  <si>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</si>
  <si>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</si>
  <si>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</si>
  <si>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</si>
  <si>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</si>
  <si>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</si>
  <si>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</si>
  <si>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</si>
  <si>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</si>
  <si>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</si>
  <si>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</si>
  <si>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</si>
  <si>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</si>
  <si>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</si>
  <si>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</si>
  <si>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</si>
  <si>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</si>
  <si>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</si>
  <si>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</si>
  <si>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</si>
  <si>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</si>
  <si>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</si>
  <si>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</si>
  <si>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</si>
  <si>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</si>
  <si>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</si>
  <si>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</si>
  <si>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</si>
  <si>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</si>
  <si>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</si>
  <si>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</si>
  <si>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</si>
  <si>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</si>
  <si>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</si>
  <si>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</si>
  <si>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</si>
  <si>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</si>
  <si>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</si>
  <si>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</si>
  <si>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</si>
  <si>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</si>
  <si>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</si>
  <si>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</si>
  <si>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</si>
  <si>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</si>
  <si>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</si>
  <si>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</si>
  <si>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</si>
  <si>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</si>
  <si>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</si>
  <si>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</si>
  <si>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</si>
  <si>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</si>
  <si>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</si>
  <si>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</si>
  <si>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</si>
  <si>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</si>
  <si>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</si>
  <si>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</si>
  <si>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</si>
  <si>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</si>
  <si>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</si>
  <si>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</si>
  <si>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</si>
  <si>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</si>
  <si>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</si>
  <si>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</si>
  <si>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</si>
  <si>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</si>
  <si>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</si>
  <si>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</si>
  <si>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</si>
  <si>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</si>
  <si>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</si>
  <si>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</si>
  <si>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</si>
  <si>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</si>
  <si>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</si>
  <si>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</si>
  <si>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</si>
  <si>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</si>
  <si>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</si>
  <si>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</si>
  <si>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</si>
  <si>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</si>
  <si>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</si>
  <si>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</si>
  <si>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</si>
  <si>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</si>
  <si>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</si>
  <si>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</si>
  <si>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</si>
  <si>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</si>
  <si>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</si>
  <si>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</si>
  <si>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</si>
  <si>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</si>
  <si>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</si>
  <si>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</si>
  <si>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</si>
  <si>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</si>
  <si>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</si>
  <si>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</si>
  <si>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</si>
  <si>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</si>
  <si>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</si>
  <si>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</si>
  <si>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</si>
  <si>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</si>
  <si>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</si>
  <si>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</si>
  <si>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</si>
  <si>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</si>
  <si>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</si>
  <si>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</si>
  <si>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</si>
  <si>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</si>
  <si>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</si>
  <si>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</si>
  <si>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</si>
  <si>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</si>
  <si>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</si>
  <si>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</si>
  <si>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</si>
  <si>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</si>
  <si>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</si>
  <si>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</si>
  <si>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</si>
  <si>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</si>
  <si>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</si>
  <si>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</si>
  <si>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</si>
  <si>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</si>
  <si>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</si>
  <si>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</si>
  <si>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</si>
  <si>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</si>
  <si>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</si>
  <si>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</si>
  <si>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</si>
  <si>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</si>
  <si>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</si>
  <si>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</si>
  <si>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</si>
  <si>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</si>
  <si>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</si>
  <si>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</si>
  <si>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</si>
  <si>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</si>
  <si>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</si>
  <si>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</si>
  <si>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</si>
  <si>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</si>
  <si>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</si>
  <si>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</si>
  <si>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</si>
  <si>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</si>
  <si>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</si>
  <si>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</si>
  <si>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</si>
  <si>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</si>
  <si>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</si>
  <si>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</si>
  <si>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</si>
  <si>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</si>
  <si>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</si>
  <si>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</si>
  <si>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</si>
  <si>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</si>
  <si>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</si>
  <si>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</si>
  <si>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</si>
  <si>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</si>
  <si>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</si>
  <si>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</si>
  <si>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</si>
  <si>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</si>
  <si>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</si>
  <si>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</si>
  <si>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</si>
  <si>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</si>
  <si>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</si>
  <si>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</si>
  <si>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</si>
  <si>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</si>
  <si>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</si>
  <si>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</si>
  <si>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</si>
  <si>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</si>
  <si>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</si>
  <si>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</si>
  <si>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</si>
  <si>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</si>
  <si>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</si>
  <si>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</si>
  <si>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</si>
  <si>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</si>
  <si>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</si>
  <si>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</si>
  <si>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</si>
  <si>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</si>
  <si>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</si>
  <si>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</si>
  <si>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</si>
  <si>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</si>
  <si>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</si>
  <si>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</si>
  <si>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</si>
  <si>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</si>
  <si>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</si>
  <si>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</si>
  <si>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</si>
  <si>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</si>
  <si>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</si>
  <si>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</si>
  <si>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</si>
  <si>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</si>
  <si>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</si>
  <si>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</si>
  <si>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</si>
  <si>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</si>
  <si>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</si>
  <si>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</si>
  <si>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</si>
  <si>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</si>
  <si>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</si>
  <si>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</si>
  <si>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</si>
  <si>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</si>
  <si>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</si>
  <si>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</si>
  <si>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</si>
  <si>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</si>
  <si>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</si>
  <si>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</si>
  <si>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</si>
  <si>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</si>
  <si>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</si>
  <si>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</si>
  <si>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</si>
  <si>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</si>
  <si>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</si>
  <si>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</si>
  <si>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</si>
  <si>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</si>
  <si>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</si>
  <si>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</si>
  <si>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</si>
  <si>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</si>
  <si>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</si>
  <si>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</si>
  <si>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</si>
  <si>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</si>
  <si>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</si>
  <si>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</si>
  <si>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</si>
  <si>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</si>
  <si>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</si>
  <si>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</si>
  <si>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</si>
  <si>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</si>
  <si>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</si>
  <si>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</si>
  <si>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</si>
  <si>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</si>
  <si>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</si>
  <si>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</si>
  <si>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</si>
  <si>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</si>
  <si>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</si>
  <si>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</si>
  <si>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</si>
  <si>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</si>
  <si>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</si>
  <si>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</si>
  <si>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</si>
  <si>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</si>
  <si>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</si>
  <si>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</si>
  <si>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</si>
  <si>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</si>
  <si>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</si>
  <si>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</si>
  <si>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</si>
  <si>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</si>
  <si>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</si>
  <si>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</si>
  <si>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</si>
  <si>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</si>
  <si>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</si>
  <si>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</si>
  <si>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</si>
  <si>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</si>
  <si>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</si>
  <si>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</si>
  <si>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</si>
  <si>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</si>
  <si>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</si>
  <si>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</si>
  <si>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</si>
  <si>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</si>
  <si>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</si>
  <si>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</si>
  <si>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</si>
  <si>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</si>
  <si>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</si>
  <si>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</si>
  <si>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</si>
  <si>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</si>
  <si>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</si>
  <si>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</si>
  <si>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</si>
  <si>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</si>
  <si>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</si>
  <si>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</si>
  <si>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</si>
  <si>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</si>
  <si>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</si>
  <si>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</si>
  <si>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</si>
  <si>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</si>
  <si>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</si>
  <si>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</si>
  <si>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</si>
  <si>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</si>
  <si>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</si>
  <si>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</si>
  <si>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</si>
  <si>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</si>
  <si>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</si>
  <si>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</si>
  <si>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</si>
  <si>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</si>
  <si>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</si>
  <si>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</si>
  <si>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</si>
  <si>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</si>
  <si>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</si>
  <si>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</si>
  <si>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</si>
  <si>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</si>
  <si>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</si>
  <si>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</si>
  <si>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</si>
  <si>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</si>
  <si>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</si>
  <si>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</si>
  <si>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</si>
  <si>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</si>
  <si>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</si>
  <si>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</si>
  <si>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</si>
  <si>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</si>
  <si>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</si>
  <si>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</si>
  <si>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</si>
  <si>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</si>
  <si>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</si>
  <si>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</si>
  <si>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</si>
  <si>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</si>
  <si>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</si>
  <si>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</si>
  <si>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</si>
  <si>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</si>
  <si>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</si>
  <si>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</si>
  <si>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</si>
  <si>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</si>
  <si>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</si>
  <si>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</si>
  <si>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</si>
  <si>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</si>
  <si>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</si>
  <si>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</si>
  <si>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</si>
  <si>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</si>
  <si>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</si>
  <si>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</si>
  <si>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</si>
  <si>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</si>
  <si>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</si>
  <si>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</si>
  <si>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</si>
  <si>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</si>
  <si>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</si>
  <si>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</si>
  <si>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</si>
  <si>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</si>
  <si>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</si>
  <si>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</si>
  <si>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</si>
  <si>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</si>
  <si>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</si>
  <si>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</si>
  <si>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</si>
  <si>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</si>
  <si>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</si>
  <si>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</si>
  <si>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</si>
  <si>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</si>
  <si>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</si>
  <si>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</si>
  <si>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</si>
  <si>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</si>
  <si>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</si>
  <si>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</si>
  <si>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</si>
  <si>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</si>
  <si>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</si>
  <si>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</si>
  <si>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</si>
  <si>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</si>
  <si>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</si>
  <si>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</si>
  <si>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</si>
  <si>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</si>
  <si>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</si>
  <si>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</si>
  <si>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</si>
  <si>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</si>
  <si>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</si>
  <si>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</si>
  <si>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</si>
  <si>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</si>
  <si>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</si>
  <si>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</si>
  <si>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</si>
  <si>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</si>
  <si>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</si>
  <si>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</si>
  <si>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</si>
  <si>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</si>
  <si>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</si>
  <si>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</si>
  <si>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</si>
  <si>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</si>
  <si>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</si>
  <si>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</si>
  <si>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</si>
  <si>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</si>
  <si>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</si>
  <si>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</si>
  <si>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</si>
  <si>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</si>
  <si>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</si>
  <si>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</si>
  <si>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</si>
  <si>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</si>
  <si>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</si>
  <si>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</si>
  <si>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</si>
  <si>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</si>
  <si>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</si>
  <si>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</si>
  <si>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</si>
  <si>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</si>
  <si>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</si>
  <si>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</si>
  <si>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</si>
  <si>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</si>
  <si>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</si>
  <si>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</si>
  <si>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</si>
  <si>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</si>
  <si>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</si>
  <si>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</si>
  <si>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</si>
  <si>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</si>
  <si>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</si>
  <si>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</si>
  <si>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</si>
  <si>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</si>
  <si>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</si>
  <si>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</si>
  <si>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</si>
  <si>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</si>
  <si>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</si>
  <si>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</si>
  <si>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</si>
  <si>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</si>
  <si>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</si>
  <si>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</si>
  <si>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</si>
  <si>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</si>
  <si>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</si>
  <si>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</si>
  <si>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</si>
  <si>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</si>
  <si>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</si>
  <si>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</si>
  <si>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</si>
  <si>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</si>
  <si>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</si>
  <si>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</si>
  <si>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</si>
  <si>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</si>
  <si>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</si>
  <si>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</si>
  <si>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</si>
  <si>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</si>
  <si>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</si>
  <si>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</si>
  <si>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</si>
  <si>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</si>
  <si>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</si>
  <si>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</si>
  <si>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</si>
  <si>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</si>
  <si>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</si>
  <si>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</si>
  <si>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</si>
  <si>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</si>
  <si>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</si>
  <si>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</si>
  <si>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</si>
  <si>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</si>
  <si>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</si>
  <si>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</si>
  <si>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</si>
  <si>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</si>
  <si>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</si>
  <si>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</si>
  <si>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</si>
  <si>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</si>
  <si>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</si>
  <si>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</si>
  <si>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</si>
  <si>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</si>
  <si>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</si>
  <si>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</si>
  <si>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</si>
  <si>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</si>
  <si>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</si>
  <si>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</si>
  <si>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</si>
  <si>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</si>
  <si>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</si>
  <si>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</si>
  <si>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</si>
  <si>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</si>
  <si>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</si>
  <si>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</si>
  <si>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</si>
  <si>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</si>
  <si>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</si>
  <si>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</si>
  <si>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</si>
  <si>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</si>
  <si>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</si>
  <si>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</si>
  <si>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</si>
  <si>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</si>
  <si>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</si>
  <si>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</si>
  <si>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</si>
  <si>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</si>
  <si>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</si>
  <si>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</si>
  <si>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</si>
  <si>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</si>
  <si>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</si>
  <si>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</si>
  <si>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</si>
  <si>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</si>
  <si>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</si>
  <si>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</si>
  <si>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</si>
  <si>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</si>
  <si>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</si>
  <si>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</si>
  <si>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</si>
  <si>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</si>
  <si>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</si>
  <si>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</si>
  <si>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</si>
  <si>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</si>
  <si>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</si>
  <si>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</si>
  <si>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</si>
  <si>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</si>
  <si>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</si>
  <si>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</si>
  <si>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</si>
  <si>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</si>
  <si>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</si>
  <si>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</si>
  <si>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</si>
  <si>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</si>
  <si>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</si>
  <si>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</si>
  <si>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</si>
  <si>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</si>
  <si>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</si>
  <si>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</si>
  <si>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</si>
  <si>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</si>
  <si>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</si>
  <si>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</si>
  <si>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</si>
  <si>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</si>
  <si>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</si>
  <si>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</si>
  <si>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</si>
  <si>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</si>
  <si>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</si>
  <si>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</si>
  <si>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</si>
  <si>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</si>
  <si>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</si>
  <si>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</si>
  <si>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</si>
  <si>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</si>
  <si>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</si>
  <si>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</si>
  <si>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</si>
  <si>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</si>
  <si>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</si>
  <si>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</si>
  <si>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</si>
  <si>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</si>
  <si>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</si>
  <si>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</si>
  <si>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</si>
  <si>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</si>
  <si>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</si>
  <si>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</si>
  <si>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</si>
  <si>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</si>
  <si>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</si>
  <si>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</si>
  <si>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</si>
  <si>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</si>
  <si>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</si>
  <si>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</si>
  <si>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</si>
  <si>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</si>
  <si>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</si>
  <si>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</si>
  <si>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</si>
  <si>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</si>
  <si>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</si>
  <si>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</si>
  <si>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</si>
  <si>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</si>
  <si>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</si>
  <si>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</si>
  <si>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</si>
  <si>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</si>
  <si>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</si>
  <si>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</si>
  <si>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</si>
  <si>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</si>
  <si>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</si>
  <si>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</si>
  <si>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</si>
  <si>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</si>
  <si>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</si>
  <si>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</si>
  <si>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</si>
  <si>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</si>
  <si>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</si>
  <si>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</si>
  <si>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</si>
  <si>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</si>
  <si>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</si>
  <si>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</si>
  <si>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</si>
  <si>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</si>
  <si>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</si>
  <si>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</si>
  <si>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</si>
  <si>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</si>
  <si>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</si>
  <si>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</si>
  <si>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</si>
  <si>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</si>
  <si>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</si>
  <si>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</si>
  <si>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</si>
  <si>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</si>
  <si>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</si>
  <si>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</si>
  <si>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</si>
  <si>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</si>
  <si>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</si>
  <si>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</si>
  <si>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</si>
  <si>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</si>
  <si>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</si>
  <si>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</si>
  <si>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</si>
  <si>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</si>
  <si>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</si>
  <si>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</si>
  <si>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</si>
  <si>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</si>
  <si>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</si>
  <si>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</si>
  <si>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</si>
  <si>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</si>
  <si>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</si>
  <si>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</si>
  <si>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</si>
  <si>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</si>
  <si>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</si>
  <si>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</si>
  <si>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</si>
  <si>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</si>
  <si>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</si>
  <si>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</si>
  <si>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</si>
  <si>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</si>
  <si>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</si>
  <si>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</si>
  <si>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</si>
  <si>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</si>
  <si>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</si>
  <si>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</si>
  <si>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</si>
  <si>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</si>
  <si>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</si>
  <si>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</si>
  <si>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</si>
  <si>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</si>
  <si>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</si>
  <si>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</si>
  <si>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</si>
  <si>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</si>
  <si>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</si>
  <si>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</si>
  <si>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</si>
  <si>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</si>
  <si>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</si>
  <si>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</si>
  <si>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</si>
  <si>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</si>
  <si>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</si>
  <si>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</si>
  <si>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</si>
  <si>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</si>
  <si>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</si>
  <si>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</si>
  <si>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</si>
  <si>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</si>
  <si>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</si>
  <si>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</si>
  <si>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</si>
  <si>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</si>
  <si>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</si>
  <si>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</si>
  <si>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</si>
  <si>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</si>
  <si>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</si>
  <si>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</si>
  <si>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</si>
  <si>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</si>
  <si>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</si>
  <si>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</si>
  <si>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</si>
  <si>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</si>
  <si>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</si>
  <si>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</si>
  <si>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</si>
  <si>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</si>
  <si>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</si>
  <si>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</si>
  <si>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</si>
  <si>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</si>
  <si>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</si>
  <si>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</si>
  <si>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</si>
  <si>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</si>
  <si>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</si>
  <si>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</si>
  <si>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</si>
  <si>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</si>
  <si>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</si>
  <si>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</si>
  <si>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</si>
  <si>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</si>
  <si>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</si>
  <si>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</si>
  <si>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</si>
  <si>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</si>
  <si>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</si>
  <si>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</si>
  <si>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</si>
  <si>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</si>
  <si>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</si>
  <si>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</si>
  <si>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</si>
  <si>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</si>
  <si>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</si>
  <si>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</si>
  <si>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</si>
  <si>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</si>
  <si>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</si>
  <si>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</si>
  <si>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</si>
  <si>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</si>
  <si>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</si>
  <si>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</si>
  <si>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</si>
  <si>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</si>
  <si>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</si>
  <si>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</si>
  <si>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</si>
  <si>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</si>
  <si>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</si>
  <si>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</si>
  <si>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</si>
  <si>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</si>
  <si>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</si>
  <si>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</si>
  <si>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</si>
  <si>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</si>
  <si>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</si>
  <si>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</si>
  <si>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</si>
  <si>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</si>
  <si>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</si>
  <si>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</si>
  <si>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</si>
  <si>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</si>
  <si>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</si>
  <si>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</si>
  <si>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</si>
  <si>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</si>
  <si>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</si>
  <si>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</si>
  <si>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</si>
  <si>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</si>
  <si>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</si>
  <si>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</si>
  <si>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</si>
  <si>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</si>
  <si>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</si>
  <si>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</si>
  <si>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</si>
  <si>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</si>
  <si>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</si>
  <si>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</si>
  <si>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</si>
  <si>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</si>
  <si>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</si>
  <si>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</si>
  <si>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</si>
  <si>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</si>
  <si>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</si>
  <si>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</si>
  <si>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</si>
  <si>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</si>
  <si>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</si>
  <si>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</si>
  <si>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</si>
  <si>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</si>
  <si>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</si>
  <si>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</si>
  <si>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</si>
  <si>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</si>
  <si>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</si>
  <si>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</si>
  <si>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</si>
  <si>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</si>
  <si>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</si>
  <si>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</si>
  <si>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</si>
  <si>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</si>
  <si>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</si>
  <si>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</si>
  <si>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</si>
  <si>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</si>
  <si>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</si>
  <si>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</si>
  <si>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</si>
  <si>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</si>
  <si>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</si>
  <si>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</si>
  <si>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</si>
  <si>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</si>
  <si>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</si>
  <si>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</si>
  <si>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</si>
  <si>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</si>
  <si>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</si>
  <si>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</si>
  <si>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</si>
  <si>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</si>
  <si>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</si>
  <si>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</si>
  <si>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</si>
  <si>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</si>
  <si>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</si>
  <si>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</si>
  <si>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</si>
  <si>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</si>
  <si>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</si>
  <si>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</si>
  <si>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</si>
  <si>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</si>
  <si>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</si>
  <si>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</si>
  <si>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</si>
  <si>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</si>
  <si>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</si>
  <si>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</si>
  <si>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</si>
  <si>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</si>
  <si>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</si>
  <si>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</si>
  <si>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</si>
  <si>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</si>
  <si>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</si>
  <si>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</si>
  <si>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</si>
  <si>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</si>
  <si>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</si>
  <si>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</si>
  <si>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</si>
  <si>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</si>
  <si>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</si>
  <si>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</si>
  <si>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</si>
  <si>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</si>
  <si>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</si>
  <si>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</si>
  <si>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</si>
  <si>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</si>
  <si>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</si>
  <si>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</si>
  <si>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</si>
  <si>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</si>
  <si>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</si>
  <si>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</si>
  <si>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</si>
  <si>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</si>
  <si>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</si>
  <si>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</si>
  <si>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</si>
  <si>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</si>
  <si>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</si>
  <si>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</si>
  <si>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</si>
  <si>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</si>
  <si>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</si>
  <si>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</si>
  <si>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</si>
  <si>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</si>
  <si>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</si>
  <si>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</si>
  <si>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</si>
  <si>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</si>
  <si>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</si>
  <si>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</si>
  <si>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</si>
  <si>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</si>
  <si>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</si>
  <si>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</si>
  <si>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</si>
  <si>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</si>
  <si>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</si>
  <si>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</si>
  <si>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</si>
  <si>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</si>
  <si>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</si>
  <si>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</si>
  <si>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</si>
  <si>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</si>
  <si>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</si>
  <si>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</si>
  <si>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</si>
  <si>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</si>
  <si>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</si>
  <si>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</si>
  <si>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</si>
  <si>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</si>
  <si>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</si>
  <si>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</si>
  <si>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</si>
  <si>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</si>
  <si>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</si>
  <si>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</si>
  <si>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</si>
  <si>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</si>
  <si>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</si>
  <si>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</si>
  <si>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</si>
  <si>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</si>
  <si>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</si>
  <si>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</si>
  <si>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</si>
  <si>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</si>
  <si>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</si>
  <si>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</si>
  <si>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</si>
  <si>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</si>
  <si>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</si>
  <si>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</si>
  <si>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</si>
  <si>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</si>
  <si>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</si>
  <si>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</si>
  <si>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</si>
  <si>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</si>
  <si>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</si>
  <si>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</si>
  <si>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</si>
  <si>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</si>
  <si>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</si>
  <si>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</si>
  <si>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</si>
  <si>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</si>
  <si>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</si>
  <si>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</si>
  <si>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</si>
  <si>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</si>
  <si>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</si>
  <si>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</si>
  <si>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</si>
  <si>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</si>
  <si>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</si>
  <si>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</si>
  <si>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</si>
  <si>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</si>
  <si>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</si>
  <si>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</si>
  <si>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</si>
  <si>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</si>
  <si>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</si>
  <si>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</si>
  <si>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</si>
  <si>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</si>
  <si>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</si>
  <si>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</si>
  <si>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</si>
  <si>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</si>
  <si>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</si>
  <si>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</si>
  <si>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</si>
  <si>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</si>
  <si>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</si>
  <si>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</si>
  <si>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</si>
  <si>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</si>
  <si>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</si>
  <si>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</si>
  <si>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</si>
  <si>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</si>
  <si>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</si>
  <si>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</si>
  <si>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</si>
  <si>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</si>
  <si>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</si>
  <si>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</si>
  <si>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</si>
  <si>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</si>
  <si>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</si>
  <si>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</si>
  <si>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</si>
  <si>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</si>
  <si>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</si>
  <si>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</si>
  <si>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</si>
  <si>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</si>
  <si>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</si>
  <si>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</si>
  <si>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</si>
  <si>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</si>
  <si>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</si>
  <si>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</si>
  <si>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</si>
  <si>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</si>
  <si>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</si>
  <si>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</si>
  <si>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</si>
  <si>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</si>
  <si>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</si>
  <si>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</si>
  <si>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</si>
  <si>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</si>
  <si>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</si>
  <si>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</si>
  <si>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</si>
  <si>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</si>
  <si>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</si>
  <si>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</si>
  <si>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</si>
  <si>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</si>
  <si>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</si>
  <si>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</si>
  <si>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</si>
  <si>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</si>
  <si>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</si>
  <si>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</si>
  <si>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</si>
  <si>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</si>
  <si>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</si>
  <si>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</si>
  <si>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</si>
  <si>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</si>
  <si>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</si>
  <si>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</si>
  <si>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</si>
  <si>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</si>
  <si>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</si>
  <si>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</si>
  <si>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</si>
  <si>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</si>
  <si>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</si>
  <si>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</si>
  <si>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</si>
  <si>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</si>
  <si>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</si>
  <si>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</si>
  <si>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</si>
  <si>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</si>
  <si>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</si>
  <si>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</si>
  <si>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PCM-20251009-00002174</t>
  </si>
  <si>
    <t xml:space="preserve">team on way need 60 min </t>
  </si>
  <si>
    <t>PCM-20251009-00002251</t>
  </si>
  <si>
    <t>Critical</t>
  </si>
  <si>
    <t xml:space="preserve">team on way need 80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</si>
  <si>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</si>
  <si>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</si>
  <si>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</si>
  <si>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</si>
  <si>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</si>
  <si>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</si>
  <si>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</si>
  <si>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</si>
  <si>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</si>
  <si>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</si>
  <si>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</si>
  <si>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</si>
  <si>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</si>
  <si>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</si>
  <si>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</si>
  <si>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</si>
  <si>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</si>
  <si>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</si>
  <si>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</si>
  <si>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</si>
  <si>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</si>
  <si>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</si>
  <si>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</si>
  <si>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</si>
  <si>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</si>
  <si>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</si>
  <si>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</si>
  <si>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</si>
  <si>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</si>
  <si>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</si>
  <si>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</si>
  <si>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</si>
  <si>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</si>
  <si>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</si>
  <si>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</si>
  <si>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</si>
  <si>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</si>
  <si>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</si>
  <si>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</si>
  <si>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</si>
  <si>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</si>
  <si>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</si>
  <si>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</si>
  <si>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</si>
  <si>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</si>
  <si>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</si>
  <si>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</si>
  <si>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</si>
  <si>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</si>
  <si>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</si>
  <si>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</si>
  <si>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</si>
  <si>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</si>
  <si>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</si>
  <si>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</si>
  <si>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</si>
  <si>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</si>
  <si>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</si>
  <si>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</si>
  <si>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</si>
  <si>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</si>
  <si>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</si>
  <si>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</si>
  <si>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</si>
  <si>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</si>
  <si>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</si>
  <si>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</si>
  <si>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</si>
  <si>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</si>
  <si>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</si>
  <si>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</si>
  <si>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</si>
  <si>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</si>
  <si>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</si>
  <si>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</si>
  <si>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</si>
  <si>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</si>
  <si>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</si>
  <si>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</si>
  <si>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</si>
  <si>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</si>
  <si>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</si>
  <si>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</si>
  <si>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</si>
  <si>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</si>
  <si>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</si>
  <si>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</si>
  <si>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PCM-20251009-00002103</t>
  </si>
  <si>
    <t>ETA // 45 min</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</si>
  <si>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</si>
  <si>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</si>
  <si>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</si>
  <si>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</si>
  <si>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</si>
  <si>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</si>
  <si>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</si>
  <si>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</si>
  <si>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</si>
  <si>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</si>
  <si>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PCM-20251009-00002205</t>
  </si>
  <si>
    <t>EM Team moved ETA: 60 min</t>
  </si>
  <si>
    <t>PCM-20250926-00001863</t>
  </si>
  <si>
    <t>Minor</t>
  </si>
  <si>
    <t xml:space="preserve">Cell down due to obsolete module shortage ( issue esclated to LATIS team and waiting their support to arrange modules)    </t>
  </si>
  <si>
    <t>PCM-20251009-00001098</t>
  </si>
  <si>
    <t xml:space="preserve">3 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</si>
  <si>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</si>
  <si>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</si>
  <si>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</si>
  <si>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</si>
  <si>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</si>
  <si>
    <t>TT-20251009-00507</t>
  </si>
  <si>
    <t xml:space="preserve">ETA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</si>
</sst>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9" totalsRowShown="0" headerRowDxfId="157" dataDxfId="156" headerRowBorderDxfId="154" tableBorderDxfId="155" totalsRowBorderDxfId="153">
  <autoFilter ref="A1:CJ1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4" totalsRowShown="0" headerRowDxfId="31" dataDxfId="30" headerRowBorderDxfId="28" tableBorderDxfId="29">
  <autoFilter ref="A1:L1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0" totalsRowShown="0" headerRowDxfId="15" dataDxfId="14" headerRowBorderDxfId="12" tableBorderDxfId="13">
  <autoFilter ref="A1:L2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tabSelected="1" workbookViewId="0">
      <selection activeCell="E5" sqref="E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277.00169467592787</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6.1023379632388242E-2</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t="s">
        <v>38968</v>
      </c>
      <c r="B4" s="142" t="str">
        <f>IFERROR(VLOOKUP(D4,DB!A:K,11,0),"")</f>
        <v>R1</v>
      </c>
      <c r="C4" s="142">
        <v>1</v>
      </c>
      <c r="D4" s="142" t="s">
        <v>18999</v>
      </c>
      <c r="E4" s="143" t="s">
        <v>38964</v>
      </c>
      <c r="F4" s="144">
        <v>45939.909201388888</v>
      </c>
      <c r="G4" s="145">
        <f ca="1">IFERROR(NOW()-F4,"")</f>
        <v>4.0919212966400664E-2</v>
      </c>
      <c r="H4" s="144">
        <v>45939.904328703706</v>
      </c>
      <c r="I4" s="142" t="str">
        <f>IFERROR(VLOOKUP(D4,DB!A:F,6,0),"")</f>
        <v>SCECO</v>
      </c>
      <c r="J4" s="65" t="str">
        <f>IFERROR(VLOOKUP(D4,DB!A:G,7,0),"")</f>
        <v>Dead</v>
      </c>
      <c r="K4" s="146" t="s">
        <v>38969</v>
      </c>
      <c r="L4" s="147" t="str">
        <f>IFERROR(VLOOKUP(D4,DB!A:I,9,0),"")</f>
        <v>Latis</v>
      </c>
      <c r="M4" s="70"/>
      <c r="N4" s="70"/>
      <c r="O4" s="70"/>
    </row>
    <row r="5" spans="1:15" ht="15" customHeight="1">
      <c r="A5" s="141" t="s">
        <v>38970</v>
      </c>
      <c r="B5" s="142" t="str">
        <f>IFERROR(VLOOKUP(D5,DB!A:K,11,0),"")</f>
        <v>R1</v>
      </c>
      <c r="C5" s="142">
        <v>5</v>
      </c>
      <c r="D5" s="142" t="s">
        <v>21536</v>
      </c>
      <c r="E5" s="143" t="s">
        <v>38971</v>
      </c>
      <c r="F5" s="144"/>
      <c r="G5" s="145">
        <f ca="1">IFERROR(NOW()-F5,"")</f>
        <v>45939.950120601854</v>
      </c>
      <c r="H5" s="144">
        <v>45939.939930555556</v>
      </c>
      <c r="I5" s="142" t="str">
        <f>IFERROR(VLOOKUP(D5,DB!A:F,6,0),"")</f>
        <v>Generator-DG</v>
      </c>
      <c r="J5" s="65" t="str">
        <f>IFERROR(VLOOKUP(D5,DB!A:G,7,0),"")</f>
        <v>Vandalized</v>
      </c>
      <c r="K5" s="146" t="s">
        <v>38972</v>
      </c>
      <c r="L5" s="147" t="str">
        <f>IFERROR(VLOOKUP(D5,DB!A:I,9,0),"")</f>
        <v>Latis</v>
      </c>
      <c r="M5" s="70"/>
      <c r="N5" s="70"/>
      <c r="O5" s="70"/>
    </row>
    <row r="6" spans="1:15" ht="15" customHeight="1">
      <c r="A6" s="141"/>
      <c r="B6" s="142" t="str">
        <f>IFERROR(VLOOKUP(D6,DB!A:K,11,0),"")</f>
        <v/>
      </c>
      <c r="C6" s="142"/>
      <c r="D6" s="142"/>
      <c r="E6" s="143"/>
      <c r="F6" s="144"/>
      <c r="G6" s="145">
        <f ca="1">IFERROR(NOW()-F6,"")</f>
        <v>45939.950120601854</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45939.950120601854</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45939.950120601854</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45939.950120601854</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45939.950120601854</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45939.950120601854</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45939.950120601854</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45939.950120601854</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45939.950120601854</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45939.950120601854</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45939.950120601854</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45939.950120601854</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45939.950120601854</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45939.950120601854</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45939.950120601854</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45939.950120601854</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45939.950120601854</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45939.950120601854</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45939.950120601854</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45939.950120601854</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45939.950120601854</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45939.950120601854</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45939.950120601854</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45939.950120601854</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45939.950120601854</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45939.950120601854</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45939.950120601854</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45939.950120601854</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45939.950120601854</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45939.950120601854</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45939.950120601854</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45939.950120601854</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45939.950120601854</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45939.950120601854</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45939.950120601854</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45939.950120601854</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45939.950120601854</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45939.950120601854</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45939.950120601854</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45939.950120601854</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45939.950120601854</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45939.950120601854</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45939.950120601854</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45939.950120601854</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45939.950120601854</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45939.950120601854</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45939.950120601854</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45939.950120601854</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45939.950120601854</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45939.950120601854</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45939.950120601854</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45939.950120601854</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45939.950120601854</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45939.950120601854</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45939.950120601854</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45939.950120601854</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45939.950120601854</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45939.950120601854</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D2CF9659-73A8-413D-9354-7332057CCAD9}"/>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9"/>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38971</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133.2230372685226</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114.95028263889253</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39058</v>
      </c>
      <c r="B6" s="18" t="str">
        <f>IFERROR(VLOOKUP(D6,DB!A:K,11,0),"")</f>
        <v>R2</v>
      </c>
      <c r="C6" s="18">
        <v>1</v>
      </c>
      <c r="D6" s="18" t="s">
        <v>25613</v>
      </c>
      <c r="E6" s="120" t="s">
        <v>38964</v>
      </c>
      <c r="F6" s="121">
        <v>45939.713171296295</v>
      </c>
      <c r="G6" s="122">
        <f ca="1">IFERROR(NOW()-F6,"-")</f>
        <v>0.23694930555939209</v>
      </c>
      <c r="H6" s="121">
        <v>45939.707615740743</v>
      </c>
      <c r="I6" s="18" t="str">
        <f>IFERROR(VLOOKUP(D6,DB!A:F,6,0),"")</f>
        <v>Generator-SG</v>
      </c>
      <c r="J6" s="18" t="str">
        <f>IFERROR(VLOOKUP(D6,DB!A:G,7,0),"")</f>
        <v>Vandalized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39060</v>
      </c>
      <c r="B7" s="18" t="str">
        <f>IFERROR(VLOOKUP(D7,DB!A:K,11,0),"")</f>
        <v>R2</v>
      </c>
      <c r="C7" s="18">
        <v>1</v>
      </c>
      <c r="D7" s="18" t="s">
        <v>29202</v>
      </c>
      <c r="E7" s="120" t="s">
        <v>38964</v>
      </c>
      <c r="F7" s="121">
        <v>45939.88484953704</v>
      </c>
      <c r="G7" s="122">
        <f ca="1">IFERROR(NOW()-F7,"-")</f>
        <v>6.5271064813714474E-2</v>
      </c>
      <c r="H7" s="121">
        <v>45939.879988425928</v>
      </c>
      <c r="I7" s="18" t="str">
        <f>IFERROR(VLOOKUP(D7,DB!A:F,6,0),"")</f>
        <v>Generator-SG</v>
      </c>
      <c r="J7" s="18" t="str">
        <f>IFERROR(VLOOKUP(D7,DB!A:G,7,0),"")</f>
        <v>Vandalized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45939.950120601854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45939.950120601854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45939.950120601854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45939.950120601854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45939.950120601854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45939.950120601854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45939.950120601854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45939.950120601854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45939.950120601854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45939.950120601854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45939.950120601854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45939.950120601854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45939.950120601854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45939.950120601854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45939.950120601854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45939.950120601854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45939.950120601854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45939.950120601854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45939.950120601854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45939.950120601854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45939.950120601854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45939.950120601854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45939.950120601854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45939.950120601854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45939.950120601854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45939.950120601854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45939.950120601854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45939.950120601854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45939.950120601854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45939.950120601854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45939.950120601854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45939.950120601854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45939.950120601854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45939.950120601854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45939.950120601854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45939.950120601854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45939.950120601854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45939.950120601854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45939.950120601854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45939.950120601854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45939.950120601854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45939.950120601854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45939.950120601854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45939.950120601854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45939.950120601854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45939.950120601854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45939.950120601854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45939.950120601854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45939.950120601854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45939.950120601854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45939.950120601854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45939.950120601854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45939.950120601854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45939.950120601854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45939.950120601854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45939.950120601854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45939.950120601854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45939.950120601854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45939.950120601854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45939.950120601854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45939.950120601854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45939.950120601854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45939.950120601854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45939.950120601854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45939.950120601854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45939.950120601854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45939.950120601854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45939.950120601854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45939.950120601854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45939.950120601854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45939.950120601854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45939.950120601854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45939.950120601854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45939.950120601854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45939.950120601854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45939.950120601854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45939.950120601854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45939.950120601854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45939.950120601854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45939.950120601854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45939.950120601854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45939.950120601854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45939.950120601854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45939.950120601854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45939.950120601854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45939.950120601854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45939.950120601854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45939.950120601854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45939.950120601854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45939.950120601854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45939.950120601854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45939.950120601854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45939.950120601854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45939.950120601854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45939.950120601854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45939.950120601854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45939.950120601854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45939.950120601854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45939.950120601854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45939.950120601854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45939.950120601854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45939.950120601854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45939.950120601854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45939.950120601854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45939.950120601854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45939.950120601854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45939.950120601854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45939.950120601854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45939.950120601854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45939.950120601854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45939.950120601854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45939.950120601854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45939.950120601854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45939.950120601854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45939.950120601854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45939.950120601854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45939.950120601854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45939.950120601854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45939.950120601854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45939.950120601854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45939.950120601854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45939.950120601854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45939.950120601854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45939.950120601854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45939.950120601854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45939.950120601854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45939.950120601854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45939.950120601854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45939.950120601854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45939.950120601854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45939.950120601854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45939.950120601854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45939.950120601854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45939.950120601854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45939.950120601854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45939.950120601854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45939.950120601854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45939.950120601854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45939.950120601854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45939.950120601854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45939.950120601854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45939.950120601854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45939.950120601854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45939.950120601854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45939.950120601854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45939.950120601854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45939.950120601854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45939.950120601854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45939.950120601854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45939.950120601854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45939.950120601854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45939.950120601854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45939.950120601854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45939.950120601854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45939.950120601854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45939.950120601854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45939.950120601854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45939.950120601854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45939.950120601854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45939.950120601854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45939.950120601854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45939.950120601854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45939.950120601854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45939.950120601854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45939.950120601854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45939.950120601854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45939.950120601854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45939.950120601854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45939.950120601854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45939.950120601854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45939.950120601854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45939.950120601854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45939.950120601854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45939.950120601854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45939.950120601854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45939.950120601854</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45939.950120601854</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45939.950120601854</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45939.950120601854</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45939.950120601854</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45939.950120601854</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45939.950120601854</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sheetData>
  <dataValidations count="2">
    <dataValidation allowBlank="1" showInputMessage="1" showErrorMessage="1" sqref="E1" xr:uid="{4D935161-CDD3-4592-B877-3FB59C99E142}"/>
    <dataValidation type="list" allowBlank="1" showInputMessage="1" showErrorMessage="1" sqref="E3:E1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45939.950120601854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45939.950120601854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45939.950120601854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45939.950120601854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45939.950120601854</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45939.950120601854</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45939.950120601854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45939.950120601854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45939.950120601854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45939.950120601854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45939.950120601854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45939.950120601854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45939.950120601854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45939.950120601854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45939.950120601854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45939.950120601854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45939.950120601854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45939.950120601854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45939.950120601854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45939.950120601854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45939.950120601854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45939.950120601854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45939.950120601854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45939.950120601854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45939.950120601854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45939.950120601854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45939.950120601854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45939.950120601854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45939.950120601854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45939.950120601854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45939.950120601854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45939.950120601854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45939.950120601854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45939.950120601854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45939.950120601854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45939.950120601854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45939.950120601854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45939.950120601854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45939.950120601854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45939.950120601854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45939.950120601854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45939.950120601854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45939.950120601854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45939.950120601854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45939.950120601854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45939.950120601854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45939.950120601854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45939.950120601854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45939.950120601854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45939.950120601854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45939.950120601854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45939.950120601854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45939.950120601854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45939.950120601854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45939.950120601854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45939.950120601854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45939.950120601854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45939.950120601854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45939.950120601854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45939.950120601854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45939.950120601854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45939.950120601854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45939.950120601854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45939.950120601854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45939.950120601854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45939.950120601854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45939.950120601854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45939.950120601854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45939.950120601854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45939.950120601854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45939.950120601854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45939.950120601854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45939.950120601854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45939.950120601854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45939.950120601854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45939.950120601854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45939.950120601854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45939.950120601854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45939.950120601854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45939.950120601854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45939.950120601854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45939.950120601854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45939.950120601854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45939.950120601854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45939.950120601854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45939.950120601854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45939.950120601854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45939.950120601854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45939.950120601854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45939.950120601854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45939.950120601854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45939.950120601854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45939.950120601854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45939.950120601854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45939.950120601854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45939.950120601854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45939.950120601854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45939.950120601854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45939.950120601854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45939.950120601854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45939.950120601854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45939.950120601854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45939.950120601854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45939.950120601854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45939.950120601854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45939.950120601854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45939.950120601854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45939.950120601854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45939.950120601854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45939.950120601854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45939.950120601854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45939.950120601854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45939.950120601854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45939.950120601854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45939.950120601854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45939.950120601854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45939.950120601854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45939.950120601854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45939.950120601854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45939.950120601854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45939.950120601854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45939.950120601854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45939.950120601854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45939.950120601854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45939.950120601854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45939.950120601854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45939.950120601854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45939.950120601854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45939.950120601854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45939.950120601854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45939.950120601854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45939.950120601854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45939.950120601854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45939.950120601854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45939.950120601854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45939.950120601854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45939.950120601854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45939.950120601854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45939.950120601854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45939.950120601854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45939.950120601854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45939.950120601854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45939.950120601854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45939.950120601854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45939.950120601854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45939.950120601854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45939.950120601854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45939.950120601854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45939.950120601854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45939.950120601854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45939.950120601854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45939.950120601854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45939.950120601854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45939.950120601854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45939.950120601854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45939.950120601854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45939.950120601854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45939.950120601854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45939.950120601854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45939.950120601854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45939.950120601854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45939.950120601854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45939.950120601854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45939.950120601854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45939.950120601854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45939.950120601854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45939.950120601854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45939.950120601854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45939.950120601854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45939.950120601854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45939.950120601854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45939.950120601854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45939.950120601854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45939.950120601854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45939.950120601854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45939.950120601854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45939.950120601854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45939.950120601854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45939.950120601854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45939.950120601854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45939.950120601854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45939.950120601854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45939.950120601854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45939.950120601854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45939.950120601854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45939.950120601854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45939.950120601854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45939.950120601854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45939.950120601854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45939.950120601854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45939.950120601854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45939.950120601854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45939.950120601854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45939.950120601854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45939.950120601854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45939.950120601854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45939.950120601854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45939.950120601854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45939.950120601854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45939.950120601854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45939.950120601854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45939.950120601854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45939.950120601854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45939.950120601854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45939.950120601854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45939.950120601854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45939.950120601854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45939.950120601854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45939.950120601854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45939.950120601854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45939.950120601854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45939.950120601854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45939.950120601854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45939.950120601854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45939.950120601854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45939.950120601854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45939.950120601854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45939.950120601854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45939.950120601854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45939.950120601854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45939.950120601854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45939.950120601854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45939.950120601854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45939.950120601854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45939.950120601854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45939.950120601854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45939.950120601854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45939.950120601854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45939.950120601854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45939.950120601854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45939.950120601854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45939.950120601854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45939.950120601854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45939.950120601854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45939.950120601854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45939.950120601854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45939.950120601854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45939.950120601854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45939.950120601854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45939.950120601854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45939.950120601854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45939.950120601854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45939.950120601854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45939.950120601854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45939.950120601854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45939.950120601854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45939.950120601854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45939.950120601854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45939.950120601854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45939.950120601854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45939.950120601854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45939.950120601854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45939.950120601854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45939.950120601854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45939.950120601854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45939.950120601854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45939.950120601854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45939.950120601854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45939.950120601854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45939.950120601854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45939.950120601854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45939.950120601854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45939.950120601854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45939.950120601854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45939.950120601854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45939.950120601854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45939.950120601854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45939.950120601854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45939.950120601854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45939.950120601854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45939.950120601854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45939.950120601854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45939.950120601854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45939.950120601854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45939.950120601854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45939.950120601854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45939.950120601854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45939.950120601854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45939.950120601854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45939.950120601854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45939.950120601854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45939.950120601854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45939.950120601854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45939.950120601854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45939.950120601854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45939.950120601854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45939.950120601854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45939.950120601854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45939.950120601854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45939.950120601854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45939.950120601854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45939.950120601854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45939.950120601854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45939.950120601854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45939.950120601854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45939.950120601854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45939.950120601854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45939.950120601854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45939.950120601854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45939.950120601854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45939.950120601854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45939.950120601854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45939.950120601854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45939.950120601854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45939.950120601854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45939.950120601854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45939.950120601854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45939.950120601854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45939.950120601854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45939.950120601854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45939.950120601854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45939.950120601854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45939.950120601854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45939.950120601854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45939.950120601854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45939.950120601854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45939.950120601854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45939.950120601854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45939.950120601854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45939.950120601854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45939.950120601854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45939.950120601854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45939.950120601854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45939.950120601854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45939.950120601854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45939.950120601854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45939.950120601854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45939.950120601854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45939.950120601854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45939.950120601854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45939.950120601854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45939.950120601854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45939.950120601854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45939.950120601854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45939.950120601854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45939.950120601854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45939.950120601854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45939.950120601854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45939.950120601854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45939.950120601854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45939.950120601854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45939.950120601854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45939.950120601854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45939.950120601854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45939.950120601854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45939.950120601854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45939.950120601854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45939.950120601854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45939.950120601854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45939.950120601854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45939.950120601854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45939.950120601854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45939.950120601854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45939.950120601854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45939.950120601854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45939.950120601854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45939.950120601854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45939.950120601854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45939.950120601854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45939.950120601854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45939.950120601854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45939.950120601854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45939.950120601854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45939.950120601854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45939.950120601854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45939.950120601854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45939.950120601854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45939.950120601854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45939.950120601854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45939.950120601854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45939.950120601854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45939.950120601854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45939.950120601854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45939.950120601854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45939.950120601854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45939.950120601854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45939.950120601854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45939.950120601854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45939.950120601854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45939.950120601854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45939.950120601854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45939.950120601854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45939.950120601854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45939.950120601854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45939.950120601854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45939.950120601854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45939.950120601854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45939.950120601854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45939.950120601854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45939.950120601854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45939.950120601854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45939.950120601854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45939.950120601854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45939.950120601854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45939.950120601854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45939.950120601854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45939.950120601854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45939.950120601854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45939.950120601854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45939.950120601854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45939.950120601854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45939.950120601854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45939.950120601854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45939.950120601854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45939.950120601854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45939.950120601854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45939.950120601854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45939.950120601854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45939.950120601854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45939.950120601854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45939.950120601854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45939.950120601854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45939.950120601854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45939.950120601854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45939.950120601854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45939.950120601854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45939.950120601854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45939.950120601854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45939.950120601854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45939.950120601854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45939.950120601854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45939.950120601854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45939.950120601854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45939.950120601854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45939.950120601854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45939.950120601854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45939.950120601854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45939.950120601854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45939.950120601854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45939.950120601854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45939.950120601854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45939.950120601854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45939.950120601854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45939.950120601854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45939.950120601854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45939.950120601854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45939.950120601854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45939.950120601854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45939.950120601854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45939.950120601854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45939.950120601854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45939.950120601854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45939.950120601854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45939.950120601854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45939.950120601854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45939.950120601854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45939.950120601854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45939.950120601854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45939.950120601854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45939.950120601854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45939.950120601854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45939.950120601854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45939.950120601854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45939.950120601854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45939.950120601854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45939.950120601854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45939.950120601854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45939.950120601854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45939.950120601854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45939.950120601854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45939.950120601854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45939.950120601854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45939.950120601854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45939.950120601854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45939.950120601854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45939.950120601854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45939.950120601854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45939.950120601854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45939.950120601854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45939.950120601854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45939.950120601854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45939.950120601854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45939.950120601854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45939.950120601854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45939.950120601854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45939.950120601854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45939.950120601854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45939.950120601854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45939.950120601854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45939.950120601854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45939.950120601854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45939.950120601854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45939.950120601854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45939.950120601854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45939.950120601854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45939.950120601854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45939.950120601854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45939.950120601854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45939.950120601854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45939.950120601854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45939.950120601854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45939.950120601854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45939.950120601854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45939.950120601854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45939.950120601854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45939.950120601854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45939.950120601854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45939.950120601854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45939.950120601854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45939.950120601854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45939.950120601854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45939.950120601854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45939.950120601854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45939.950120601854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45939.950120601854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45939.950120601854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45939.950120601854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45939.950120601854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45939.950120601854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45939.950120601854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45939.950120601854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45939.950120601854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45939.950120601854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45939.950120601854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45939.950120601854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45939.950120601854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45939.950120601854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45939.950120601854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45939.950120601854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45939.950120601854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45939.950120601854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45939.950120601854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45939.950120601854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45939.950120601854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45939.950120601854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45939.950120601854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45939.950120601854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45939.950120601854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45939.950120601854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45939.950120601854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45939.950120601854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45939.950120601854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45939.950120601854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45939.950120601854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45939.950120601854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45939.950120601854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45939.950120601854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45939.950120601854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45939.950120601854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45939.950120601854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45939.950120601854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45939.950120601854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45939.950120601854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45939.950120601854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45939.950120601854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45939.950120601854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45939.950120601854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45939.950120601854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45939.950120601854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45939.950120601854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45939.950120601854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45939.950120601854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45939.950120601854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45939.950120601854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45939.950120601854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45939.950120601854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45939.950120601854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45939.950120601854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45939.950120601854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45939.950120601854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45939.950120601854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45939.950120601854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45939.950120601854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45939.950120601854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45939.950120601854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45939.950120601854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45939.950120601854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45939.950120601854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45939.950120601854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45939.950120601854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45939.950120601854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45939.950120601854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45939.950120601854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45939.950120601854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45939.950120601854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45939.950120601854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45939.950120601854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45939.950120601854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45939.950120601854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45939.950120601854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45939.950120601854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45939.950120601854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45939.950120601854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45939.950120601854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45939.950120601854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45939.950120601854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45939.950120601854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45939.950120601854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45939.950120601854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45939.950120601854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45939.950120601854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45939.950120601854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45939.950120601854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45939.950120601854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45939.950120601854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45939.950120601854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45939.950120601854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45939.950120601854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45939.950120601854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45939.950120601854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45939.950120601854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45939.950120601854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45939.950120601854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45939.950120601854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45939.950120601854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45939.950120601854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45939.950120601854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45939.950120601854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45939.950120601854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45939.950120601854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45939.950120601854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45939.950120601854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45939.950120601854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45939.950120601854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45939.950120601854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45939.950120601854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45939.950120601854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45939.950120601854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45939.950120601854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45939.950120601854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45939.950120601854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45939.950120601854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45939.950120601854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45939.950120601854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45939.950120601854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45939.950120601854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45939.950120601854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45939.950120601854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45939.950120601854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45939.950120601854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45939.950120601854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45939.950120601854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45939.950120601854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45939.950120601854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45939.950120601854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45939.950120601854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45939.950120601854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45939.950120601854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45939.950120601854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45939.950120601854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45939.950120601854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45939.950120601854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45939.950120601854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45939.950120601854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45939.950120601854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45939.950120601854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45939.950120601854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45939.950120601854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45939.950120601854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45939.950120601854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45939.950120601854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45939.950120601854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45939.950120601854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45939.950120601854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45939.950120601854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45939.950120601854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45939.950120601854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45939.950120601854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45939.950120601854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45939.950120601854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45939.950120601854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45939.950120601854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45939.950120601854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45939.950120601854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45939.950120601854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45939.950120601854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45939.950120601854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45939.950120601854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45939.950120601854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45939.950120601854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45939.950120601854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45939.950120601854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45939.950120601854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45939.950120601854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45939.950120601854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45939.950120601854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45939.950120601854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45939.950120601854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45939.950120601854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45939.950120601854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45939.950120601854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45939.950120601854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45939.950120601854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45939.950120601854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45939.950120601854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45939.950120601854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45939.950120601854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45939.950120601854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45939.950120601854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45939.950120601854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45939.950120601854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45939.950120601854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45939.950120601854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45939.950120601854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45939.950120601854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45939.950120601854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45939.950120601854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45939.950120601854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45939.950120601854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45939.950120601854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45939.950120601854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45939.950120601854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45939.950120601854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45939.950120601854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45939.950120601854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45939.950120601854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45939.950120601854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45939.950120601854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45939.950120601854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45939.950120601854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45939.950120601854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45939.950120601854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45939.950120601854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45939.950120601854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45939.950120601854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45939.950120601854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45939.950120601854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45939.950120601854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45939.950120601854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45939.950120601854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45939.950120601854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45939.950120601854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45939.950120601854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45939.950120601854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45939.950120601854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45939.950120601854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45939.950120601854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45939.950120601854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45939.950120601854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45939.950120601854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45939.950120601854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45939.950120601854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45939.950120601854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45939.950120601854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45939.950120601854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45939.950120601854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45939.950120601854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45939.950120601854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45939.950120601854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45939.950120601854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45939.950120601854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45939.950120601854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45939.950120601854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45939.950120601854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45939.950120601854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45939.950120601854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45939.950120601854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45939.950120601854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45939.950120601854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45939.950120601854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45939.950120601854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45939.950120601854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45939.950120601854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45939.950120601854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45939.950120601854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45939.950120601854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45939.950120601854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45939.950120601854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45939.950120601854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45939.950120601854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45939.950120601854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45939.950120601854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45939.950120601854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45939.950120601854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45939.950120601854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45939.950120601854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45939.950120601854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45939.950120601854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45939.950120601854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45939.950120601854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45939.950120601854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45939.950120601854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45939.950120601854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45939.950120601854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45939.950120601854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45939.950120601854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45939.950120601854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45939.950120601854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45939.950120601854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45939.950120601854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45939.950120601854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45939.950120601854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45939.950120601854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45939.950120601854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45939.950120601854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45939.950120601854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45939.950120601854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45939.950120601854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45939.950120601854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45939.950120601854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45939.950120601854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45939.950120601854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45939.950120601854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45939.950120601854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45939.950120601854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45939.950120601854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45939.950120601854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45939.950120601854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45939.950120601854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45939.950120601854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45939.950120601854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45939.950120601854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45939.950120601854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45939.950120601854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45939.950120601854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45939.950120601854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45939.950120601854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45939.950120601854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45939.950120601854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45939.950120601854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45939.950120601854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45939.950120601854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45939.950120601854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45939.950120601854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45939.950120601854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45939.950120601854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45939.950120601854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45939.950120601854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45939.950120601854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45939.950120601854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45939.950120601854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45939.950120601854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45939.950120601854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45939.950120601854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45939.950120601854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45939.950120601854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45939.950120601854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45939.950120601854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45939.950120601854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45939.950120601854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45939.950120601854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45939.950120601854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45939.950120601854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45939.950120601854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45939.950120601854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45939.950120601854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45939.950120601854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45939.950120601854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45939.950120601854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45939.950120601854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45939.950120601854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45939.950120601854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45939.950120601854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45939.950120601854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45939.950120601854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45939.950120601854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45939.950120601854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45939.950120601854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45939.950120601854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45939.950120601854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45939.950120601854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45939.950120601854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45939.950120601854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45939.950120601854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45939.950120601854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45939.950120601854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45939.950120601854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45939.950120601854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45939.950120601854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45939.950120601854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45939.950120601854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45939.950120601854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45939.950120601854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45939.950120601854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45939.950120601854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45939.950120601854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45939.950120601854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45939.950120601854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45939.950120601854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45939.950120601854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45939.950120601854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45939.950120601854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45939.950120601854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45939.950120601854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45939.950120601854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45939.950120601854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45939.950120601854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45939.950120601854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45939.950120601854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45939.950120601854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45939.950120601854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45939.950120601854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45939.950120601854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45939.950120601854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45939.950120601854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45939.950120601854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45939.950120601854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45939.950120601854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45939.950120601854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45939.950120601854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45939.950120601854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45939.950120601854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45939.950120601854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45939.950120601854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45939.950120601854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45939.950120601854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45939.950120601854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45939.950120601854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45939.950120601854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45939.950120601854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45939.950120601854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45939.950120601854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45939.950120601854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45939.950120601854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45939.950120601854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45939.950120601854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45939.950120601854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45939.950120601854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45939.950120601854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45939.950120601854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45939.950120601854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45939.950120601854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45939.950120601854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45939.950120601854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45939.950120601854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45939.950120601854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45939.950120601854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45939.950120601854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45939.950120601854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45939.950120601854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45939.950120601854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45939.950120601854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45939.950120601854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45939.950120601854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45939.950120601854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45939.950120601854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45939.950120601854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45939.950120601854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45939.950120601854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45939.950120601854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45939.950120601854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45939.950120601854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45939.950120601854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45939.950120601854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45939.950120601854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45939.950120601854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45939.950120601854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45939.950120601854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45939.950120601854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45939.950120601854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45939.950120601854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45939.950120601854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45939.950120601854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45939.950120601854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45939.950120601854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45939.950120601854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45939.950120601854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45939.950120601854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45939.950120601854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45939.950120601854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45939.950120601854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45939.950120601854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45939.950120601854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45939.950120601854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45939.950120601854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45939.950120601854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45939.950120601854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45939.950120601854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45939.950120601854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45939.950120601854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45939.950120601854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45939.950120601854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45939.950120601854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45939.950120601854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45939.950120601854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45939.950120601854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45939.950120601854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45939.950120601854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45939.950120601854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45939.950120601854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45939.950120601854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45939.950120601854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45939.950120601854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45939.950120601854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45939.950120601854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45939.950120601854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45939.950120601854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45939.950120601854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45939.950120601854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45939.950120601854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45939.950120601854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45939.950120601854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45939.950120601854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45939.950120601854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45939.950120601854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45939.950120601854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45939.950120601854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45939.950120601854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45939.950120601854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45939.950120601854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45939.950120601854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45939.950120601854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45939.950120601854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45939.950120601854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45939.950120601854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45939.950120601854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45939.950120601854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45939.950120601854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45939.950120601854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45939.950120601854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45939.950120601854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45939.950120601854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45939.950120601854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45939.950120601854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45939.950120601854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45939.950120601854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45939.950120601854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45939.950120601854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45939.950120601854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45939.950120601854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45939.950120601854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45939.950120601854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45939.950120601854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45939.950120601854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45939.950120601854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45939.950120601854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45939.950120601854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45939.950120601854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45939.950120601854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45939.950120601854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45939.950120601854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45939.950120601854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45939.950120601854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45939.950120601854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45939.950120601854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45939.950120601854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45939.950120601854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45939.950120601854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45939.950120601854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45939.950120601854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45939.950120601854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45939.950120601854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45939.950120601854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45939.950120601854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45939.950120601854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45939.950120601854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45939.950120601854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45939.950120601854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45939.950120601854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45939.950120601854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45939.950120601854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45939.950120601854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45939.950120601854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45939.950120601854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45939.950120601854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45939.950120601854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45939.950120601854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45939.950120601854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45939.950120601854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45939.950120601854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45939.950120601854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45939.950120601854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45939.950120601854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45939.950120601854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45939.950120601854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45939.950120601854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45939.950120601854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45939.950120601854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45939.950120601854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45939.950120601854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45939.950120601854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45939.950120601854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45939.950120601854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45939.950120601854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45939.950120601854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45939.950120601854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45939.950120601854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45939.950120601854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45939.950120601854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45939.950120601854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45939.950120601854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45939.950120601854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45939.950120601854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45939.950120601854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45939.950120601854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45939.950120601854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45939.950120601854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45939.950120601854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45939.950120601854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45939.950120601854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45939.950120601854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45939.950120601854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45939.950120601854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45939.950120601854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45939.950120601854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45939.950120601854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45939.950120601854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45939.950120601854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45939.950120601854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45939.950120601854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45939.950120601854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45939.950120601854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45939.950120601854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45939.950120601854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45939.950120601854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45939.950120601854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45939.950120601854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45939.950120601854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45939.950120601854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45939.950120601854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45939.950120601854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45939.950120601854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45939.950120601854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45939.950120601854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45939.950120601854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45939.950120601854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45939.950120601854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45939.950120601854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45939.950120601854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45939.950120601854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45939.950120601854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45939.950120601854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45939.950120601854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45939.950120601854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45939.950120601854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45939.950120601854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45939.950120601854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45939.950120601854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45939.950120601854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45939.950120601854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45939.950120601854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45939.950120601854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45939.950120601854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45939.950120601854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45939.950120601854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45939.950120601854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45939.950120601854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45939.950120601854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45939.950120601854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45939.950120601854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45939.950120601854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45939.950120601854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45939.950120601854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45939.950120601854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45939.950120601854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45939.950120601854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45939.950120601854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45939.950120601854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45939.950120601854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45939.950120601854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45939.950120601854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45939.950120601854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45939.950120601854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45939.950120601854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45939.950120601854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45939.950120601854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45939.950120601854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45939.950120601854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45939.950120601854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45939.950120601854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45939.950120601854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45939.950120601854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45939.950120601854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45939.950120601854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45939.950120601854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45939.950120601854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45939.950120601854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45939.950120601854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45939.950120601854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45939.950120601854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45939.950120601854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45939.950120601854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45939.950120601854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45939.950120601854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45939.950120601854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45939.950120601854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45939.950120601854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45939.950120601854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45939.950120601854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45939.950120601854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45939.950120601854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45939.950120601854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45939.950120601854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45939.950120601854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45939.950120601854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45939.950120601854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45939.950120601854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45939.950120601854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45939.950120601854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45939.950120601854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45939.950120601854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45939.950120601854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45939.950120601854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45939.950120601854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45939.950120601854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45939.950120601854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45939.950120601854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45939.950120601854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45939.950120601854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45939.950120601854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45939.950120601854</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39062</v>
      </c>
      <c r="B2" s="102" t="str">
        <f>IFERROR(VLOOKUP(D2,DB!A:K,11,0),"")</f>
        <v>R4</v>
      </c>
      <c r="C2" s="103">
        <v>1</v>
      </c>
      <c r="D2" s="99" t="s">
        <v>35082</v>
      </c>
      <c r="E2" s="104" t="s">
        <v>38964</v>
      </c>
      <c r="F2" s="105">
        <v>45703.480717592596</v>
      </c>
      <c r="G2" s="106">
        <f ca="1">IFERROR(NOW()-F2,"")</f>
        <v>236.4694030092578</v>
      </c>
      <c r="H2" s="105">
        <v>45703.474768518521</v>
      </c>
      <c r="I2" s="102" t="str">
        <f>IFERROR(VLOOKUP(D2,DB!A:F,6,0),"")</f>
        <v>SCECO</v>
      </c>
      <c r="J2" s="102" t="str">
        <f>IFERROR(VLOOKUP(D2,DB!A:G,7,0),"")</f>
        <v>Dead</v>
      </c>
      <c r="K2" s="107" t="s">
        <v>39063</v>
      </c>
      <c r="L2" s="99" t="str">
        <f>IFERROR(VLOOKUP(D2,DB!A:I,9,0),"")</f>
        <v>Latis</v>
      </c>
    </row>
    <row r="3" spans="1:16" ht="15" customHeight="1">
      <c r="A3" s="127" t="s">
        <v>39064</v>
      </c>
      <c r="B3" s="127" t="str">
        <f>IFERROR(VLOOKUP(D3,DB!A:K,11,0),"")</f>
        <v>R4</v>
      </c>
      <c r="C3" s="128">
        <v>3</v>
      </c>
      <c r="D3" s="99" t="s">
        <v>36646</v>
      </c>
      <c r="E3" s="104" t="s">
        <v>38964</v>
      </c>
      <c r="F3" s="131">
        <v>45939.557245370372</v>
      </c>
      <c r="G3" s="132">
        <f ca="1">IFERROR(NOW()-F3,"")</f>
        <v>0.3928752314823214</v>
      </c>
      <c r="H3" s="131">
        <v>45939.542118055557</v>
      </c>
      <c r="I3" s="127" t="str">
        <f>IFERROR(VLOOKUP(D3,DB!A:F,6,0),"")</f>
        <v>Generator-SG</v>
      </c>
      <c r="J3" s="127" t="str">
        <f>IFERROR(VLOOKUP(D3,DB!A:G,7,0),"")</f>
        <v>Weak</v>
      </c>
      <c r="K3" s="133" t="s">
        <v>39065</v>
      </c>
      <c r="L3" s="129" t="str">
        <f>IFERROR(VLOOKUP(D3,DB!A:I,9,0),"")</f>
        <v>Latis</v>
      </c>
    </row>
    <row r="4" spans="1:16" ht="15" customHeight="1">
      <c r="A4" s="127"/>
      <c r="B4" s="127" t="str">
        <f>IFERROR(VLOOKUP(D4,DB!A:K,11,0),"")</f>
        <v/>
      </c>
      <c r="C4" s="128"/>
      <c r="D4" s="129"/>
      <c r="E4" s="130"/>
      <c r="F4" s="131"/>
      <c r="G4" s="132">
        <f ca="1">IFERROR(NOW()-F4,"")</f>
        <v>45939.950120601854</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45939.950120601854</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45939.950120601854</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45939.950120601854</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45939.950120601854</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45939.950120601854</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45939.950120601854</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45939.950120601854</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45939.950120601854</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45939.950120601854</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45939.950120601854</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45939.950120601854</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45939.950120601854</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45939.950120601854</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45939.950120601854</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45939.950120601854</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45939.950120601854</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45939.950120601854</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45939.950120601854</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45939.950120601854</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45939.950120601854</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45939.950120601854</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45939.950120601854</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45939.950120601854</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45939.950120601854</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45939.950120601854</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45939.950120601854</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45939.950120601854</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45939.950120601854</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45939.950120601854</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45939.950120601854</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45939.950120601854</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45939.950120601854</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45939.950120601854</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45939.950120601854</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45939.950120601854</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45939.950120601854</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45939.950120601854</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45939.950120601854</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45939.950120601854</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45939.950120601854</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45939.950120601854</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45939.950120601854</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45939.950120601854</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45939.950120601854</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45939.950120601854</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45939.950120601854</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45939.950120601854</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45939.950120601854</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45939.950120601854</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45939.950120601854</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45939.950120601854</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45939.950120601854</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45939.950120601854</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45939.950120601854</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45939.950120601854</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45939.950120601854</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45939.950120601854</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45939.950120601854</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45939.950120601854</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45939.950120601854</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45939.950120601854</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45939.950120601854</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45939.950120601854</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45939.950120601854</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45939.950120601854</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45939.950120601854</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45939.950120601854</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45939.950120601854</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45939.950120601854</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45939.950120601854</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45939.950120601854</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45939.950120601854</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45939.950120601854</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45939.950120601854</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45939.950120601854</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45939.950120601854</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45939.950120601854</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45939.950120601854</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45939.950120601854</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45939.950120601854</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45939.950120601854</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45939.950120601854</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45939.950120601854</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45939.950120601854</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45939.950120601854</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45939.950120601854</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45939.950120601854</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45939.950120601854</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45939.950120601854</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45939.950120601854</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45939.950120601854</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45939.950120601854</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45939.950120601854</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45939.950120601854</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45939.950120601854</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45939.950120601854</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45939.950120601854</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45939.950120601854</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45939.950120601854</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45939.950120601854</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45939.950120601854</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45939.950120601854</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45939.950120601854</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45939.950120601854</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45939.950120601854</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45939.950120601854</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45939.950120601854</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45939.950120601854</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45939.950120601854</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45939.950120601854</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45939.950120601854</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45939.950120601854</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45939.950120601854</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45939.950120601854</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45939.950120601854</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45939.950120601854</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45939.950120601854</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45939.950120601854</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45939.950120601854</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45939.950120601854</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45939.950120601854</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45939.950120601854</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45939.950120601854</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45939.950120601854</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45939.950120601854</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45939.950120601854</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45939.950120601854</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45939.950120601854</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45939.950120601854</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45939.950120601854</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45939.950120601854</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45939.950120601854</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45939.950120601854</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45939.950120601854</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45939.950120601854</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45939.950120601854</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45939.950120601854</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45939.950120601854</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45939.950120601854</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45939.950120601854</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45939.950120601854</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45939.950120601854</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45939.950120601854</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45939.950120601854</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45939.950120601854</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45939.950120601854</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45939.950120601854</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45939.950120601854</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45939.950120601854</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45939.950120601854</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45939.950120601854</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45939.950120601854</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45939.950120601854</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45939.950120601854</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45939.950120601854</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45939.950120601854</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45939.950120601854</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45939.950120601854</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45939.950120601854</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45939.950120601854</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45939.950120601854</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45939.950120601854</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45939.950120601854</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45939.950120601854</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45939.950120601854</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45939.950120601854</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45939.950120601854</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45939.950120601854</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45939.950120601854</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45939.950120601854</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45939.950120601854</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45939.950120601854</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45939.950120601854</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45939.950120601854</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45939.950120601854</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45939.950120601854</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45939.950120601854</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45939.950120601854</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45939.950120601854</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45939.950120601854</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45939.950120601854</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45939.950120601854</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45939.950120601854</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45939.950120601854</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45939.950120601854</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45939.950120601854</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45939.950120601854</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45939.950120601854</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45939.950120601854</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45939.950120601854</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45939.950120601854</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45939.950120601854</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45939.950120601854</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45939.950120601854</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45939.950120601854</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45939.950120601854</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45939.950120601854</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45939.950120601854</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45939.950120601854</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45939.950120601854</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45939.950120601854</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45939.950120601854</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45939.950120601854</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45939.950120601854</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45939.950120601854</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45939.950120601854</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45939.950120601854</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45939.950120601854</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45939.950120601854</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45939.950120601854</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45939.950120601854</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45939.950120601854</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45939.950120601854</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45939.950120601854</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45939.950120601854</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45939.950120601854</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45939.950120601854</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45939.950120601854</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45939.950120601854</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45939.950120601854</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45939.950120601854</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45939.950120601854</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45939.950120601854</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45939.950120601854</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45939.950120601854</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45939.950120601854</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45939.950120601854</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45939.950120601854</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45939.950120601854</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45939.950120601854</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45939.950120601854</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45939.950120601854</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45939.950120601854</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45939.950120601854</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45939.950120601854</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45939.950120601854</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45939.950120601854</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45939.950120601854</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45939.950120601854</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45939.950120601854</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45939.950120601854</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45939.950120601854</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45939.950120601854</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45939.950120601854</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45939.950120601854</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45939.950120601854</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45939.950120601854</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45939.950120601854</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45939.950120601854</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45939.950120601854</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45939.950120601854</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45939.950120601854</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45939.950120601854</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45939.950120601854</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45939.950120601854</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45939.950120601854</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45939.950120601854</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45939.950120601854</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45939.950120601854</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45939.950120601854</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45939.950120601854</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45939.950120601854</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45939.950120601854</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45939.950120601854</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45939.950120601854</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45939.950120601854</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45939.950120601854</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45939.950120601854</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45939.950120601854</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45939.950120601854</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45939.950120601854</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45939.950120601854</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45939.950120601854</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45939.950120601854</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45939.950120601854</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45939.950120601854</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45939.950120601854</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45939.950120601854</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45939.950120601854</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45939.950120601854</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45939.950120601854</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45939.950120601854</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45939.950120601854</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45939.950120601854</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45939.950120601854</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45939.950120601854</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45939.950120601854</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45939.950120601854</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45939.950120601854</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45939.950120601854</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45939.950120601854</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45939.950120601854</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45939.950120601854</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45939.950120601854</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45939.950120601854</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45939.950120601854</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45939.950120601854</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45939.950120601854</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45939.950120601854</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45939.950120601854</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45939.950120601854</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45939.950120601854</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45939.950120601854</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45939.950120601854</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45939.950120601854</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45939.950120601854</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45939.950120601854</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45939.950120601854</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45939.950120601854</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45939.950120601854</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45939.950120601854</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45939.950120601854</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45939.950120601854</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45939.950120601854</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45939.950120601854</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45939.950120601854</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45939.950120601854</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45939.950120601854</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45939.950120601854</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45939.950120601854</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45939.950120601854</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45939.950120601854</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45939.950120601854</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45939.950120601854</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45939.950120601854</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45939.950120601854</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45939.950120601854</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45939.950120601854</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45939.950120601854</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45939.950120601854</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45939.950120601854</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45939.950120601854</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45939.950120601854</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45939.950120601854</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45939.950120601854</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45939.950120601854</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45939.950120601854</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45939.950120601854</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45939.950120601854</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45939.950120601854</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45939.950120601854</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45939.950120601854</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45939.950120601854</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45939.950120601854</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45939.950120601854</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45939.950120601854</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45939.950120601854</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45939.950120601854</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45939.950120601854</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45939.950120601854</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45939.950120601854</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45939.950120601854</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45939.950120601854</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45939.950120601854</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45939.950120601854</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45939.950120601854</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45939.950120601854</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45939.950120601854</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45939.950120601854</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45939.950120601854</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45939.950120601854</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45939.950120601854</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45939.950120601854</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45939.950120601854</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45939.950120601854</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45939.950120601854</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45939.950120601854</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45939.950120601854</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45939.950120601854</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45939.950120601854</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45939.950120601854</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45939.950120601854</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45939.950120601854</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45939.950120601854</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45939.950120601854</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45939.950120601854</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45939.950120601854</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45939.950120601854</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45939.950120601854</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45939.950120601854</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45939.950120601854</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45939.950120601854</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45939.950120601854</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45939.950120601854</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45939.950120601854</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45939.950120601854</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45939.950120601854</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45939.950120601854</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45939.950120601854</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45939.950120601854</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45939.950120601854</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45939.950120601854</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45939.950120601854</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45939.950120601854</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45939.950120601854</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45939.950120601854</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45939.950120601854</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45939.950120601854</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45939.950120601854</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45939.950120601854</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45939.950120601854</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45939.950120601854</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45939.950120601854</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45939.950120601854</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45939.950120601854</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45939.950120601854</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45939.950120601854</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45939.950120601854</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45939.950120601854</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45939.950120601854</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45939.950120601854</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45939.950120601854</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45939.950120601854</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45939.950120601854</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45939.950120601854</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45939.950120601854</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45939.950120601854</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45939.950120601854</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45939.950120601854</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45939.950120601854</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45939.950120601854</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45939.950120601854</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45939.950120601854</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45939.950120601854</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45939.950120601854</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45939.950120601854</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45939.950120601854</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45939.950120601854</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45939.950120601854</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45939.950120601854</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45939.950120601854</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45939.950120601854</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45939.950120601854</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45939.950120601854</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45939.950120601854</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45939.950120601854</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45939.950120601854</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45939.950120601854</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45939.950120601854</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45939.950120601854</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45939.950120601854</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45939.950120601854</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K18" sqref="K1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126" t="s">
        <v>36000</v>
      </c>
      <c r="E2" s="37" t="s">
        <v>38964</v>
      </c>
      <c r="F2" s="38">
        <v>45891.832060185188</v>
      </c>
      <c r="G2" s="163">
        <f ca="1">IFERROR(NOW()-F2,"")</f>
        <v>48.118060416665685</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38971</v>
      </c>
      <c r="F3" s="38">
        <v>45926.188877314817</v>
      </c>
      <c r="G3" s="163">
        <f t="shared" ref="G3" ca="1" si="0">IFERROR(NOW()-F3,"")</f>
        <v>13.76124328703736</v>
      </c>
      <c r="H3" s="38">
        <v>45926.158159722225</v>
      </c>
      <c r="I3" s="37" t="str">
        <f>IFERROR(VLOOKUP(D3,DB!A:F,6,0),"")</f>
        <v>SCECO</v>
      </c>
      <c r="J3" s="37" t="str">
        <f>IFERROR(VLOOKUP(D3,DB!A:G,7,0),"")</f>
        <v>Good</v>
      </c>
      <c r="K3" s="37" t="s">
        <v>39069</v>
      </c>
      <c r="L3" s="37" t="str">
        <f>IFERROR(VLOOKUP(D3,DB!A:I,9,0),"")</f>
        <v>Latis</v>
      </c>
      <c r="M3" s="125"/>
    </row>
    <row r="4" spans="1:13" ht="15">
      <c r="A4" s="37" t="s">
        <v>39070</v>
      </c>
      <c r="B4" s="37" t="str">
        <f>IFERROR(VLOOKUP(D4,DB!A:K,11,0),"")</f>
        <v>R5</v>
      </c>
      <c r="C4" s="37">
        <v>1</v>
      </c>
      <c r="D4" s="37" t="s">
        <v>35903</v>
      </c>
      <c r="E4" s="37" t="s">
        <v>38964</v>
      </c>
      <c r="F4" s="38">
        <v>45939.885000000002</v>
      </c>
      <c r="G4" s="39">
        <f t="shared" ref="G4:G19" ca="1" si="1">IFERROR(NOW()-F4,"")</f>
        <v>6.5120601851958781E-2</v>
      </c>
      <c r="H4" s="38">
        <v>45939.879293981481</v>
      </c>
      <c r="I4" s="37" t="str">
        <f>IFERROR(VLOOKUP(D4,DB!A:F,6,0),"")</f>
        <v>Generator-SG</v>
      </c>
      <c r="J4" s="37" t="str">
        <f>IFERROR(VLOOKUP(D4,DB!A:G,7,0),"")</f>
        <v>Dead</v>
      </c>
      <c r="K4" s="37" t="s">
        <v>39071</v>
      </c>
      <c r="L4" s="37" t="str">
        <f>IFERROR(VLOOKUP(D4,DB!A:I,9,0),"")</f>
        <v>Latis</v>
      </c>
    </row>
    <row r="5" spans="1:13" ht="15">
      <c r="A5" s="37" t="s">
        <v>39072</v>
      </c>
      <c r="B5" s="37" t="str">
        <f>IFERROR(VLOOKUP(D5,DB!A:K,11,0),"")</f>
        <v>R5</v>
      </c>
      <c r="C5" s="37">
        <v>1</v>
      </c>
      <c r="D5" s="37" t="s">
        <v>35264</v>
      </c>
      <c r="E5" s="37" t="s">
        <v>38964</v>
      </c>
      <c r="F5" s="38">
        <v>45939.92255787037</v>
      </c>
      <c r="G5" s="39">
        <f t="shared" ca="1" si="1"/>
        <v>2.7562731484067626E-2</v>
      </c>
      <c r="H5" s="38">
        <v>45939.912442129629</v>
      </c>
      <c r="I5" s="37" t="str">
        <f>IFERROR(VLOOKUP(D5,DB!A:F,6,0),"")</f>
        <v>Generator-SG</v>
      </c>
      <c r="J5" s="37" t="str">
        <f>IFERROR(VLOOKUP(D5,DB!A:G,7,0),"")</f>
        <v>Dead</v>
      </c>
      <c r="K5" s="37" t="s">
        <v>39073</v>
      </c>
      <c r="L5" s="37" t="str">
        <f>IFERROR(VLOOKUP(D5,DB!A:I,9,0),"")</f>
        <v>Latis</v>
      </c>
    </row>
    <row r="6" spans="1:13" ht="15">
      <c r="A6" s="37"/>
      <c r="B6" s="37" t="str">
        <f>IFERROR(VLOOKUP(D6,DB!A:K,11,0),"")</f>
        <v/>
      </c>
      <c r="C6" s="37"/>
      <c r="D6" s="37"/>
      <c r="E6" s="37"/>
      <c r="F6" s="38"/>
      <c r="G6" s="39">
        <f t="shared" ca="1" si="1"/>
        <v>45939.950120601854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45939.950120601854</v>
      </c>
      <c r="H7" s="38"/>
      <c r="I7" s="37" t="str">
        <f>IFERROR(VLOOKUP(D7,DB!A:F,6,0),"")</f>
        <v/>
      </c>
      <c r="J7" s="37" t="str">
        <f>IFERROR(VLOOKUP(D7,DB!A:G,7,0),"")</f>
        <v/>
      </c>
      <c r="K7" s="37"/>
      <c r="L7" s="37" t="str">
        <f>IFERROR(VLOOKUP(D7,DB!A:I,9,0),"")</f>
        <v/>
      </c>
    </row>
    <row r="8" spans="1:13" ht="15">
      <c r="A8" s="37"/>
      <c r="B8" s="37" t="str">
        <f>IFERROR(VLOOKUP(D8,DB!A:K,11,0),"")</f>
        <v/>
      </c>
      <c r="C8" s="37"/>
      <c r="D8" s="126"/>
      <c r="E8" s="37"/>
      <c r="F8" s="38"/>
      <c r="G8" s="39">
        <f t="shared" ca="1" si="1"/>
        <v>45939.950120601854</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45939.950120601854</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45939.950120601854</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45939.950120601854</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45939.950120601854</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45939.950120601854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45939.950120601854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45939.950120601854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45939.950120601854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45939.950120601854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45939.950120601854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45939.950120601854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ref="G20:G51" ca="1" si="2">IFERROR(NOW()-F20,"")</f>
        <v>45939.950120601854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45939.950120601854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45939.950120601854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45939.950120601854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45939.950120601854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45939.950120601854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45939.950120601854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45939.950120601854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45939.950120601854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45939.950120601854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45939.950120601854</v>
      </c>
      <c r="H30" s="38"/>
      <c r="I30" s="37" t="str">
        <f>IFERROR(VLOOKUP(D30,DB!A:F,6,0),"")</f>
        <v/>
      </c>
      <c r="J30" s="37" t="str">
        <f>IFERROR(VLOOKUP(D30,DB!A:G,7,0),"")</f>
        <v/>
      </c>
      <c r="K30" s="37"/>
      <c r="L30" s="37" t="str">
        <f>IFERROR(VLOOKUP(D30,DB!A:I,9,0),"")</f>
        <v/>
      </c>
    </row>
    <row r="31" spans="1:12" ht="15">
      <c r="A31" s="84"/>
      <c r="B31" s="84" t="str">
        <f>IFERROR(VLOOKUP(D31,DB!A:K,11,0),"")</f>
        <v/>
      </c>
      <c r="C31" s="84"/>
      <c r="D31" s="84"/>
      <c r="E31" s="84"/>
      <c r="F31" s="123"/>
      <c r="G31" s="124">
        <f t="shared" ca="1" si="2"/>
        <v>45939.950120601854</v>
      </c>
      <c r="H31" s="123"/>
      <c r="I31" s="84" t="str">
        <f>IFERROR(VLOOKUP(D31,DB!A:F,6,0),"")</f>
        <v/>
      </c>
      <c r="J31" s="84" t="str">
        <f>IFERROR(VLOOKUP(D31,DB!A:G,7,0),"")</f>
        <v/>
      </c>
      <c r="K31" s="84"/>
      <c r="L31" s="84" t="str">
        <f>IFERROR(VLOOKUP(D31,DB!A:I,9,0),"")</f>
        <v/>
      </c>
    </row>
    <row r="32" spans="1:12" ht="15">
      <c r="A32" s="37"/>
      <c r="B32" s="37" t="str">
        <f>IFERROR(VLOOKUP(D32,DB!A:K,11,0),"")</f>
        <v/>
      </c>
      <c r="C32" s="37"/>
      <c r="D32" s="37"/>
      <c r="E32" s="37"/>
      <c r="F32" s="38"/>
      <c r="G32" s="39">
        <f t="shared" ca="1" si="2"/>
        <v>45939.950120601854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45939.950120601854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45939.950120601854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45939.950120601854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45939.950120601854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45939.950120601854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45939.950120601854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45939.950120601854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45939.950120601854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45939.950120601854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45939.950120601854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45939.950120601854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45939.950120601854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45939.950120601854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45939.950120601854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45939.950120601854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45939.950120601854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45939.950120601854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45939.950120601854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45939.950120601854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ref="G52:G83" ca="1" si="3">IFERROR(NOW()-F52,"")</f>
        <v>45939.950120601854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45939.950120601854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45939.950120601854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45939.950120601854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45939.950120601854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45939.950120601854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45939.950120601854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45939.950120601854</v>
      </c>
      <c r="H59" s="38"/>
      <c r="I59" s="37" t="str">
        <f>IFERROR(VLOOKUP(D59,DB!A:F,6,0),"")</f>
        <v/>
      </c>
      <c r="J59" s="37" t="str">
        <f>IFERROR(VLOOKUP(D59,DB!A:G,7,0),"")</f>
        <v/>
      </c>
      <c r="K59" s="37"/>
      <c r="L59" s="37" t="str">
        <f>IFERROR(VLOOKUP(D59,DB!A:I,9,0),"")</f>
        <v/>
      </c>
    </row>
    <row r="60" spans="1:12" ht="15">
      <c r="A60" s="84"/>
      <c r="B60" s="84" t="str">
        <f>IFERROR(VLOOKUP(D60,DB!A:K,11,0),"")</f>
        <v/>
      </c>
      <c r="C60" s="84"/>
      <c r="D60" s="84"/>
      <c r="E60" s="84"/>
      <c r="F60" s="123"/>
      <c r="G60" s="124">
        <f t="shared" ca="1" si="3"/>
        <v>45939.950120601854</v>
      </c>
      <c r="H60" s="123"/>
      <c r="I60" s="84" t="str">
        <f>IFERROR(VLOOKUP(D60,DB!A:F,6,0),"")</f>
        <v/>
      </c>
      <c r="J60" s="84" t="str">
        <f>IFERROR(VLOOKUP(D60,DB!A:G,7,0),"")</f>
        <v/>
      </c>
      <c r="K60" s="84"/>
      <c r="L60" s="84" t="str">
        <f>IFERROR(VLOOKUP(D60,DB!A:I,9,0),"")</f>
        <v/>
      </c>
    </row>
    <row r="61" spans="1:12" ht="15">
      <c r="A61" s="37"/>
      <c r="B61" s="37" t="str">
        <f>IFERROR(VLOOKUP(D61,DB!A:K,11,0),"")</f>
        <v/>
      </c>
      <c r="C61" s="37"/>
      <c r="D61" s="37"/>
      <c r="E61" s="37"/>
      <c r="F61" s="38"/>
      <c r="G61" s="39">
        <f t="shared" ca="1" si="3"/>
        <v>45939.950120601854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45939.950120601854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45939.950120601854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45939.950120601854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45939.950120601854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45939.950120601854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45939.950120601854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45939.950120601854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45939.950120601854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45939.950120601854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45939.950120601854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45939.950120601854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45939.950120601854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45939.950120601854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45939.950120601854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45939.950120601854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45939.950120601854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45939.950120601854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45939.950120601854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45939.950120601854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45939.950120601854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45939.950120601854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45939.950120601854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ref="G84:G115" ca="1" si="4">IFERROR(NOW()-F84,"")</f>
        <v>45939.950120601854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45939.950120601854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45939.950120601854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45939.950120601854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45939.950120601854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45939.950120601854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45939.950120601854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45939.950120601854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45939.950120601854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45939.950120601854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45939.950120601854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45939.950120601854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45939.950120601854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45939.950120601854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45939.950120601854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45939.950120601854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45939.950120601854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45939.950120601854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45939.950120601854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45939.950120601854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45939.950120601854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45939.950120601854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45939.950120601854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45939.950120601854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45939.950120601854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45939.950120601854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45939.950120601854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45939.950120601854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45939.950120601854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45939.950120601854</v>
      </c>
      <c r="H113" s="38"/>
      <c r="I113" s="37" t="str">
        <f>IFERROR(VLOOKUP(D113,DB!A:F,6,0),"")</f>
        <v/>
      </c>
      <c r="J113" s="37" t="str">
        <f>IFERROR(VLOOKUP(D113,DB!A:G,7,0),"")</f>
        <v/>
      </c>
      <c r="K113" s="37"/>
      <c r="L113" s="37" t="str">
        <f>IFERROR(VLOOKUP(D113,DB!A:I,9,0),"")</f>
        <v/>
      </c>
    </row>
    <row r="114" spans="1:12" ht="15">
      <c r="A114" s="84"/>
      <c r="B114" s="84" t="str">
        <f>IFERROR(VLOOKUP(D114,DB!A:K,11,0),"")</f>
        <v/>
      </c>
      <c r="C114" s="84"/>
      <c r="D114" s="84"/>
      <c r="E114" s="84"/>
      <c r="F114" s="123"/>
      <c r="G114" s="124">
        <f t="shared" ca="1" si="4"/>
        <v>45939.950120601854</v>
      </c>
      <c r="H114" s="123"/>
      <c r="I114" s="84" t="str">
        <f>IFERROR(VLOOKUP(D114,DB!A:F,6,0),"")</f>
        <v/>
      </c>
      <c r="J114" s="84" t="str">
        <f>IFERROR(VLOOKUP(D114,DB!A:G,7,0),"")</f>
        <v/>
      </c>
      <c r="K114" s="84"/>
      <c r="L114" s="84" t="str">
        <f>IFERROR(VLOOKUP(D114,DB!A:I,9,0),"")</f>
        <v/>
      </c>
    </row>
    <row r="115" spans="1:12" ht="15"/>
    <row r="116" spans="1:12" ht="15"/>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6" ht="15"/>
    <row r="777" ht="15"/>
    <row r="784" ht="15"/>
    <row r="787" ht="15"/>
    <row r="789" ht="15"/>
    <row r="792" ht="15"/>
    <row r="800" ht="15"/>
    <row r="801" ht="15"/>
    <row r="803" ht="15"/>
    <row r="804" ht="15"/>
    <row r="808" ht="15"/>
    <row r="809" ht="15"/>
    <row r="811" ht="15"/>
    <row r="812" ht="15"/>
    <row r="813" ht="15"/>
    <row r="814" ht="15"/>
    <row r="815" ht="15"/>
    <row r="816" ht="15"/>
    <row r="817" ht="15"/>
    <row r="818"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875" ht="15"/>
    <row r="913" ht="15"/>
    <row r="914" ht="15"/>
    <row r="916" ht="15"/>
    <row r="917" ht="15"/>
    <row r="918" ht="15"/>
    <row r="920" ht="15"/>
    <row r="921" ht="15"/>
    <row r="925" ht="15"/>
    <row r="926" ht="15"/>
    <row r="928" ht="15"/>
    <row r="929" ht="15"/>
    <row r="931" ht="15"/>
    <row r="932" ht="15"/>
    <row r="933" ht="15"/>
    <row r="934" ht="15"/>
    <row r="935" ht="15"/>
    <row r="936" ht="15"/>
    <row r="937" ht="15"/>
    <row r="938" ht="15"/>
    <row r="939" ht="15"/>
    <row r="941" ht="15"/>
    <row r="942" ht="15"/>
    <row r="944" ht="15"/>
    <row r="945"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4" ht="15"/>
    <row r="985" ht="15"/>
    <row r="987" ht="15"/>
    <row r="988" ht="15"/>
    <row r="989" ht="15"/>
    <row r="990" ht="15"/>
    <row r="991" ht="15"/>
    <row r="992" ht="15"/>
    <row r="993" ht="15"/>
    <row r="994" ht="15"/>
    <row r="996" ht="15"/>
    <row r="997" ht="15"/>
    <row r="999" ht="15"/>
    <row r="1000" ht="15"/>
    <row r="1003" ht="15"/>
    <row r="1004" ht="15"/>
    <row r="1007" ht="15"/>
    <row r="1010" ht="15"/>
    <row r="1011" ht="15"/>
    <row r="1013" ht="15"/>
    <row r="1014" ht="15"/>
    <row r="1016" ht="15"/>
    <row r="1017" ht="15"/>
    <row r="1019" ht="15"/>
    <row r="1020"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212" ht="15"/>
    <row r="1213" ht="15"/>
    <row r="1215" ht="15"/>
    <row r="1216"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60" ht="15"/>
    <row r="1261" ht="15"/>
    <row r="1262" ht="15"/>
    <row r="1263" ht="15"/>
    <row r="1264" ht="15"/>
    <row r="1265" ht="15"/>
    <row r="1266" ht="15"/>
    <row r="1267" ht="15"/>
    <row r="1268" ht="15"/>
    <row r="1269" ht="15"/>
    <row r="1270" ht="15"/>
    <row r="1271" ht="15"/>
    <row r="1272" ht="15"/>
    <row r="1273" ht="15"/>
    <row r="1274" ht="15"/>
    <row r="1275" ht="15"/>
    <row r="1276" ht="15"/>
    <row r="1277" ht="15"/>
    <row r="1280" ht="15"/>
    <row r="1287" ht="15"/>
    <row r="1290" ht="15"/>
    <row r="1291" ht="15"/>
    <row r="1293" ht="15"/>
    <row r="1294" ht="15"/>
    <row r="1295" ht="15"/>
    <row r="1298" ht="15"/>
    <row r="1299" ht="15"/>
    <row r="1302" ht="15"/>
    <row r="1304" ht="15"/>
    <row r="1305" ht="15"/>
    <row r="1307" ht="15"/>
    <row r="1308" ht="15"/>
    <row r="1310" ht="15"/>
    <row r="1311"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7" ht="15"/>
    <row r="1345" ht="15"/>
    <row r="1347" ht="15"/>
    <row r="1348" ht="15"/>
    <row r="1349" ht="15"/>
    <row r="1350" ht="15"/>
    <row r="1351" ht="15"/>
    <row r="1352" ht="15"/>
    <row r="1353" ht="15"/>
    <row r="1354" ht="15"/>
    <row r="1355" ht="15"/>
    <row r="1356" ht="15"/>
    <row r="1357" ht="15"/>
    <row r="1358" ht="15"/>
    <row r="1359" ht="15"/>
    <row r="1360" ht="15"/>
    <row r="1361" ht="15"/>
    <row r="1362" ht="15"/>
    <row r="1363" ht="15"/>
    <row r="1365" ht="15"/>
    <row r="1369" ht="15"/>
    <row r="1370" ht="15"/>
    <row r="1371"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0"/>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39074</v>
      </c>
      <c r="B2" s="149" t="s">
        <v>5398</v>
      </c>
      <c r="C2" s="148">
        <v>1</v>
      </c>
      <c r="D2" s="149" t="s">
        <v>34463</v>
      </c>
      <c r="E2" s="148" t="s">
        <v>39075</v>
      </c>
      <c r="F2" s="150">
        <v>45926.772847222222</v>
      </c>
      <c r="G2" s="151">
        <f ca="1">IFERROR(NOW()-F2,"-")</f>
        <v>13.177273379631515</v>
      </c>
      <c r="H2" s="152">
        <v>45927.449074074102</v>
      </c>
      <c r="I2" s="149" t="str">
        <f>IFERROR(VLOOKUP(D2,DB!A:F,6,0),"")</f>
        <v>SCECO</v>
      </c>
      <c r="J2" s="149" t="str">
        <f>IFERROR(VLOOKUP(D2,DB!A:G,7,0),"")</f>
        <v>Weak</v>
      </c>
      <c r="K2" s="148" t="s">
        <v>39076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39077</v>
      </c>
      <c r="B3" s="149" t="str">
        <f>IFERROR(VLOOKUP(D3,DB!A:K,11,0),"")</f>
        <v>R6</v>
      </c>
      <c r="C3" s="148">
        <v>1</v>
      </c>
      <c r="D3" s="149" t="s">
        <v>34282</v>
      </c>
      <c r="E3" s="148" t="s">
        <v>38964</v>
      </c>
      <c r="F3" s="152">
        <v>45939.529062499998</v>
      </c>
      <c r="G3" s="151">
        <f ca="1">IFERROR(NOW()-F3,"-")</f>
        <v>0.42105810185603332</v>
      </c>
      <c r="H3" s="152">
        <v>45927.987534722219</v>
      </c>
      <c r="I3" s="149" t="str">
        <f>IFERROR(VLOOKUP(D3,DB!A:F,6,0),"")</f>
        <v>SCECO</v>
      </c>
      <c r="J3" s="149" t="str">
        <f>IFERROR(VLOOKUP(D3,DB!A:G,7,0),"")</f>
        <v>Vandalized</v>
      </c>
      <c r="K3" s="148" t="s">
        <v>39078</v>
      </c>
      <c r="L3" s="149" t="str">
        <f>IFERROR(VLOOKUP(D3,DB!A:I,9,0),"")</f>
        <v>Latis</v>
      </c>
    </row>
    <row r="4" spans="1:16383" ht="31.5" customHeight="1">
      <c r="A4" s="148" t="s">
        <v>39079</v>
      </c>
      <c r="B4" s="149" t="s">
        <v>5398</v>
      </c>
      <c r="C4" s="148">
        <v>1</v>
      </c>
      <c r="D4" s="149" t="s">
        <v>32861</v>
      </c>
      <c r="E4" s="148" t="s">
        <v>39075</v>
      </c>
      <c r="F4" s="150">
        <v>45933.880972222221</v>
      </c>
      <c r="G4" s="151">
        <f ca="1">IFERROR(NOW()-F4,"-")</f>
        <v>6.0691483796326793</v>
      </c>
      <c r="H4" s="152">
        <v>45929.455266203702</v>
      </c>
      <c r="I4" s="149" t="str">
        <f>IFERROR(VLOOKUP(D4,DB!A:F,6,0),"")</f>
        <v>SCECO</v>
      </c>
      <c r="J4" s="149" t="str">
        <f>IFERROR(VLOOKUP(D4,DB!A:G,7,0),"")</f>
        <v>In progress</v>
      </c>
      <c r="K4" s="148" t="s">
        <v>39080</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39081</v>
      </c>
      <c r="B5" s="149" t="s">
        <v>5398</v>
      </c>
      <c r="C5" s="148">
        <v>1</v>
      </c>
      <c r="D5" s="149" t="s">
        <v>33408</v>
      </c>
      <c r="E5" s="148" t="s">
        <v>38964</v>
      </c>
      <c r="F5" s="150">
        <v>45939.857638888891</v>
      </c>
      <c r="G5" s="151">
        <f ca="1">IFERROR(NOW()-F5,"-")</f>
        <v>9.2481712963490281E-2</v>
      </c>
      <c r="H5" s="152">
        <v>45934.470231481479</v>
      </c>
      <c r="I5" s="149" t="str">
        <f>IFERROR(VLOOKUP(D5,DB!A:F,6,0),"")</f>
        <v>SCECO</v>
      </c>
      <c r="J5" s="149" t="str">
        <f>IFERROR(VLOOKUP(D5,DB!A:G,7,0),"")</f>
        <v>Dead</v>
      </c>
      <c r="K5" s="148" t="s">
        <v>39080</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39082</v>
      </c>
      <c r="B6" s="156" t="str">
        <f>IFERROR(VLOOKUP(D6,DB!A:K,11,0),"")</f>
        <v>R6</v>
      </c>
      <c r="C6" s="156">
        <v>1</v>
      </c>
      <c r="D6" s="156" t="s">
        <v>33325</v>
      </c>
      <c r="E6" s="156" t="s">
        <v>38964</v>
      </c>
      <c r="F6" s="161">
        <v>45939.789467592593</v>
      </c>
      <c r="G6" s="151">
        <f ca="1">IFERROR(NOW()-F6,"-")</f>
        <v>0.16065300926129567</v>
      </c>
      <c r="H6" s="161">
        <v>45939.783831018518</v>
      </c>
      <c r="I6" s="156" t="str">
        <f>IFERROR(VLOOKUP(D6,DB!A:F,6,0),"")</f>
        <v>Generator-SG</v>
      </c>
      <c r="J6" s="156" t="str">
        <f>IFERROR(VLOOKUP(D6,DB!A:G,7,0),"")</f>
        <v>Vandalized</v>
      </c>
      <c r="K6" s="156" t="s">
        <v>39083</v>
      </c>
      <c r="L6" s="156" t="str">
        <f>IFERROR(VLOOKUP(D6,DB!A:I,9,0),"")</f>
        <v>Latis</v>
      </c>
    </row>
    <row r="7" spans="1:16383" ht="31.5" customHeight="1">
      <c r="A7" s="156" t="s">
        <v>39084</v>
      </c>
      <c r="B7" s="156" t="str">
        <f>IFERROR(VLOOKUP(D7,DB!A:K,11,0),"")</f>
        <v>R6</v>
      </c>
      <c r="C7" s="156">
        <v>2</v>
      </c>
      <c r="D7" s="156" t="s">
        <v>38904</v>
      </c>
      <c r="E7" s="156" t="s">
        <v>38964</v>
      </c>
      <c r="F7" s="156"/>
      <c r="G7" s="151">
        <f ca="1">IFERROR(NOW()-F7,"-")</f>
        <v>45939.950120601854</v>
      </c>
      <c r="H7" s="161">
        <v>45939.716932870368</v>
      </c>
      <c r="I7" s="156" t="str">
        <f>IFERROR(VLOOKUP(D7,DB!A:F,6,0),"")</f>
        <v>SCECO</v>
      </c>
      <c r="J7" s="156" t="str">
        <f>IFERROR(VLOOKUP(D7,DB!A:G,7,0),"")</f>
        <v>Dead</v>
      </c>
      <c r="K7" s="156" t="s">
        <v>39085</v>
      </c>
      <c r="L7" s="156" t="str">
        <f>IFERROR(VLOOKUP(D7,DB!A:I,9,0),"")</f>
        <v>Latis</v>
      </c>
    </row>
    <row r="8" spans="1:16383" ht="31.5" customHeight="1">
      <c r="A8" s="156"/>
      <c r="B8" s="156" t="str">
        <f>IFERROR(VLOOKUP(D8,DB!A:K,11,0),"")</f>
        <v/>
      </c>
      <c r="C8" s="156"/>
      <c r="D8" s="156"/>
      <c r="E8" s="156"/>
      <c r="F8" s="156"/>
      <c r="G8" s="151">
        <f ca="1">IFERROR(NOW()-F8,"-")</f>
        <v>45939.950120601854</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45939.950120601854</v>
      </c>
      <c r="H9" s="156"/>
      <c r="I9" s="156" t="str">
        <f>IFERROR(VLOOKUP(D9,DB!A:F,6,0),"")</f>
        <v/>
      </c>
      <c r="J9" s="156" t="str">
        <f>IFERROR(VLOOKUP(D9,DB!A:G,7,0),"")</f>
        <v/>
      </c>
      <c r="K9" s="156"/>
      <c r="L9" s="156" t="str">
        <f>IFERROR(VLOOKUP(D9,DB!A:I,9,0),"")</f>
        <v/>
      </c>
    </row>
    <row r="10" spans="1:16383" ht="31.5" customHeight="1">
      <c r="A10" s="156"/>
      <c r="B10" s="156" t="str">
        <f>IFERROR(VLOOKUP(D10,DB!A:K,11,0),"")</f>
        <v/>
      </c>
      <c r="C10" s="156"/>
      <c r="D10" s="156"/>
      <c r="E10" s="156"/>
      <c r="F10" s="156"/>
      <c r="G10" s="151">
        <f ca="1">IFERROR(NOW()-F10,"-")</f>
        <v>45939.950120601854</v>
      </c>
      <c r="H10" s="156"/>
      <c r="I10" s="156" t="str">
        <f>IFERROR(VLOOKUP(D10,DB!A:F,6,0),"")</f>
        <v/>
      </c>
      <c r="J10" s="156" t="str">
        <f>IFERROR(VLOOKUP(D10,DB!A:G,7,0),"")</f>
        <v/>
      </c>
      <c r="K10" s="156"/>
      <c r="L10" s="156" t="str">
        <f>IFERROR(VLOOKUP(D10,DB!A:I,9,0),"")</f>
        <v/>
      </c>
    </row>
    <row r="11" spans="1:16383" ht="31.5" customHeight="1">
      <c r="A11" s="156"/>
      <c r="B11" s="156" t="str">
        <f>IFERROR(VLOOKUP(D11,DB!A:K,11,0),"")</f>
        <v/>
      </c>
      <c r="C11" s="156"/>
      <c r="D11" s="156"/>
      <c r="E11" s="156"/>
      <c r="F11" s="156"/>
      <c r="G11" s="151">
        <f ca="1">IFERROR(NOW()-F11,"-")</f>
        <v>45939.950120601854</v>
      </c>
      <c r="H11" s="156"/>
      <c r="I11" s="156" t="str">
        <f>IFERROR(VLOOKUP(D11,DB!A:F,6,0),"")</f>
        <v/>
      </c>
      <c r="J11" s="156" t="str">
        <f>IFERROR(VLOOKUP(D11,DB!A:G,7,0),"")</f>
        <v/>
      </c>
      <c r="K11" s="156"/>
      <c r="L11" s="156" t="str">
        <f>IFERROR(VLOOKUP(D11,DB!A:I,9,0),"")</f>
        <v/>
      </c>
    </row>
    <row r="12" spans="1:16383" ht="31.5" customHeight="1">
      <c r="A12" s="156"/>
      <c r="B12" s="156" t="str">
        <f>IFERROR(VLOOKUP(D12,DB!A:K,11,0),"")</f>
        <v/>
      </c>
      <c r="C12" s="156"/>
      <c r="D12" s="156"/>
      <c r="E12" s="156"/>
      <c r="F12" s="156"/>
      <c r="G12" s="151">
        <f ca="1">IFERROR(NOW()-F12,"-")</f>
        <v>45939.950120601854</v>
      </c>
      <c r="H12" s="156"/>
      <c r="I12" s="156" t="str">
        <f>IFERROR(VLOOKUP(D12,DB!A:F,6,0),"")</f>
        <v/>
      </c>
      <c r="J12" s="156" t="str">
        <f>IFERROR(VLOOKUP(D12,DB!A:G,7,0),"")</f>
        <v/>
      </c>
      <c r="K12" s="156"/>
      <c r="L12" s="156" t="str">
        <f>IFERROR(VLOOKUP(D12,DB!A:I,9,0),"")</f>
        <v/>
      </c>
    </row>
    <row r="13" spans="1:16383" ht="31.5" customHeight="1">
      <c r="A13" s="110"/>
      <c r="B13" s="157" t="str">
        <f>IFERROR(VLOOKUP(D13,DB!A:K,11,0),"")</f>
        <v/>
      </c>
      <c r="C13" s="157"/>
      <c r="D13" s="156"/>
      <c r="E13" s="156"/>
      <c r="F13" s="113"/>
      <c r="G13" s="151">
        <f ca="1">IFERROR(NOW()-F13,"-")</f>
        <v>45939.950120601854</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45939.950120601854</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1">
        <f ca="1">IFERROR(NOW()-F15,"-")</f>
        <v>45939.950120601854</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1">
        <f ca="1">IFERROR(NOW()-F16,"-")</f>
        <v>45939.950120601854</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1">
        <f ca="1">IFERROR(NOW()-F17,"-")</f>
        <v>45939.950120601854</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45939.950120601854</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45939.950120601854</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45939.950120601854</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6"/>
      <c r="E21" s="156"/>
      <c r="F21" s="113"/>
      <c r="G21" s="159">
        <f ca="1">IFERROR(NOW()-F21,"-")</f>
        <v>45939.950120601854</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6"/>
      <c r="E22" s="156"/>
      <c r="F22" s="113"/>
      <c r="G22" s="159">
        <f ca="1">IFERROR(NOW()-F22,"-")</f>
        <v>45939.950120601854</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6"/>
      <c r="E23" s="156"/>
      <c r="F23" s="113"/>
      <c r="G23" s="159">
        <f ca="1">IFERROR(NOW()-F23,"-")</f>
        <v>45939.950120601854</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45939.950120601854</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45939.950120601854</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45939.950120601854</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45939.950120601854</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45939.950120601854</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45939.950120601854</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45939.950120601854</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45939.950120601854</v>
      </c>
      <c r="H31" s="113"/>
      <c r="I31" s="157" t="str">
        <f>IFERROR(VLOOKUP(D31,DB!A:F,6,0),"")</f>
        <v/>
      </c>
      <c r="J31" s="157" t="str">
        <f>IFERROR(VLOOKUP(D31,DB!A:G,7,0),"")</f>
        <v/>
      </c>
      <c r="K31" s="160"/>
      <c r="L31" s="158" t="str">
        <f>IFERROR(VLOOKUP(D31,DB!A:I,9,0),"")</f>
        <v/>
      </c>
    </row>
    <row r="32" spans="1:12" ht="31.5" customHeight="1">
      <c r="A32" s="110"/>
      <c r="B32" s="157" t="str">
        <f>IFERROR(VLOOKUP(D32,DB!A:K,11,0),"")</f>
        <v/>
      </c>
      <c r="C32" s="157"/>
      <c r="D32" s="157"/>
      <c r="E32" s="158"/>
      <c r="F32" s="113"/>
      <c r="G32" s="159">
        <f ca="1">IFERROR(NOW()-F32,"-")</f>
        <v>45939.950120601854</v>
      </c>
      <c r="H32" s="113"/>
      <c r="I32" s="157" t="str">
        <f>IFERROR(VLOOKUP(D32,DB!A:F,6,0),"")</f>
        <v/>
      </c>
      <c r="J32" s="157" t="str">
        <f>IFERROR(VLOOKUP(D32,DB!A:G,7,0),"")</f>
        <v/>
      </c>
      <c r="K32" s="160"/>
      <c r="L32" s="158" t="str">
        <f>IFERROR(VLOOKUP(D32,DB!A:I,9,0),"")</f>
        <v/>
      </c>
    </row>
    <row r="33" spans="1:12" ht="31.5" customHeight="1">
      <c r="A33" s="110"/>
      <c r="B33" s="157" t="str">
        <f>IFERROR(VLOOKUP(D33,DB!A:K,11,0),"")</f>
        <v/>
      </c>
      <c r="C33" s="157"/>
      <c r="D33" s="157"/>
      <c r="E33" s="158"/>
      <c r="F33" s="113"/>
      <c r="G33" s="159">
        <f ca="1">IFERROR(NOW()-F33,"-")</f>
        <v>45939.950120601854</v>
      </c>
      <c r="H33" s="113"/>
      <c r="I33" s="157" t="str">
        <f>IFERROR(VLOOKUP(D33,DB!A:F,6,0),"")</f>
        <v/>
      </c>
      <c r="J33" s="157" t="str">
        <f>IFERROR(VLOOKUP(D33,DB!A:G,7,0),"")</f>
        <v/>
      </c>
      <c r="K33" s="160"/>
      <c r="L33" s="158" t="str">
        <f>IFERROR(VLOOKUP(D33,DB!A:I,9,0),"")</f>
        <v/>
      </c>
    </row>
    <row r="34" spans="1:12" ht="31.5" customHeight="1">
      <c r="A34" s="110"/>
      <c r="B34" s="109" t="str">
        <f>IFERROR(VLOOKUP(D34,DB!A:K,11,0),"")</f>
        <v/>
      </c>
      <c r="C34" s="111"/>
      <c r="D34" s="109"/>
      <c r="E34" s="112"/>
      <c r="F34" s="113"/>
      <c r="G34" s="81">
        <f ca="1">IFERROR(NOW()-F34,"-")</f>
        <v>45939.950120601854</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45939.950120601854</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45939.950120601854</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45939.950120601854</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45939.950120601854</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45939.950120601854</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45939.950120601854</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45939.950120601854</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45939.950120601854</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45939.950120601854</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45939.950120601854</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45939.950120601854</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45939.950120601854</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45939.950120601854</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45939.950120601854</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45939.950120601854</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45939.950120601854</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45939.950120601854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45939.950120601854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45939.950120601854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45939.950120601854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45939.950120601854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45939.950120601854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45939.950120601854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45939.950120601854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45939.950120601854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45939.950120601854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45939.950120601854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45939.950120601854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45939.950120601854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45939.950120601854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45939.950120601854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45939.950120601854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45939.950120601854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45939.950120601854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45939.950120601854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45939.950120601854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45939.950120601854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45939.950120601854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45939.950120601854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45939.950120601854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45939.950120601854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45939.950120601854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45939.950120601854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45939.950120601854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45939.950120601854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45939.950120601854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45939.950120601854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45939.950120601854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45939.950120601854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45939.950120601854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45939.950120601854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45939.950120601854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45939.950120601854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45939.950120601854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45939.950120601854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45939.950120601854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45939.950120601854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45939.950120601854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45939.950120601854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45939.950120601854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45939.950120601854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45939.950120601854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45939.950120601854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45939.950120601854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45939.950120601854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45939.950120601854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45939.950120601854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45939.950120601854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45939.950120601854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45939.950120601854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45939.950120601854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45939.950120601854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45939.950120601854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45939.950120601854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45939.950120601854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45939.950120601854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45939.950120601854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45939.950120601854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45939.950120601854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45939.950120601854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45939.950120601854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45939.950120601854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45939.950120601854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45939.950120601854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45939.950120601854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45939.950120601854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45939.950120601854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45939.950120601854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45939.950120601854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45939.950120601854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45939.950120601854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45939.950120601854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45939.950120601854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45939.950120601854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45939.950120601854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45939.950120601854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45939.950120601854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45939.950120601854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45939.950120601854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45939.950120601854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45939.950120601854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45939.950120601854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45939.950120601854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45939.950120601854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45939.950120601854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45939.950120601854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45939.950120601854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45939.950120601854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45939.950120601854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45939.950120601854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45939.950120601854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45939.950120601854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45939.950120601854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45939.950120601854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45939.950120601854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45939.950120601854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45939.950120601854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45939.950120601854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45939.950120601854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45939.950120601854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45939.950120601854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45939.950120601854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45939.950120601854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45939.950120601854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45939.950120601854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45939.950120601854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45939.950120601854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45939.950120601854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45939.950120601854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45939.950120601854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45939.950120601854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45939.950120601854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45939.950120601854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45939.950120601854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45939.950120601854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45939.950120601854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45939.950120601854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45939.950120601854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45939.950120601854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45939.950120601854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45939.950120601854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45939.950120601854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45939.950120601854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45939.950120601854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45939.950120601854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45939.950120601854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45939.950120601854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45939.950120601854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45939.950120601854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45939.950120601854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45939.950120601854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45939.950120601854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45939.950120601854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45939.950120601854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45939.950120601854</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45939.950120601854</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45939.950120601854</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45939.950120601854</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45939.950120601854</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45939.950120601854</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45939.950120601854</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45939.950120601854</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45939.950120601854</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45939.950120601854</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45939.950120601854</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45939.950120601854</v>
      </c>
      <c r="H200" s="113"/>
      <c r="I200" s="109" t="str">
        <f>IFERROR(VLOOKUP(D200,DB!A:F,6,0),"")</f>
        <v/>
      </c>
      <c r="J200" s="108" t="str">
        <f>IFERROR(VLOOKUP(D200,DB!A:G,7,0),"")</f>
        <v/>
      </c>
      <c r="K200" s="114"/>
      <c r="L200" s="115" t="str">
        <f>IFERROR(VLOOKUP(D200,DB!A:I,9,0),"")</f>
        <v/>
      </c>
    </row>
  </sheetData>
  <dataValidations count="2">
    <dataValidation allowBlank="1" showInputMessage="1" showErrorMessage="1" sqref="E1" xr:uid="{380493DB-286A-4683-AF55-C78F04945A49}"/>
    <dataValidation type="list" allowBlank="1" showInputMessage="1" showErrorMessage="1" sqref="E3 E5:E20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2025-10-09T19:48:56Z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