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16" documentId="13_ncr:1_{F6CB121F-512D-4AA6-A0C1-0FB36C537598}" xr6:coauthVersionLast="47" xr6:coauthVersionMax="47" xr10:uidLastSave="{E5496456-8674-4F1F-8B87-8AD00AF6519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12" i="5"/>
  <c r="J12" i="5"/>
  <c r="I12" i="5"/>
  <c r="G12" i="5"/>
  <c r="B12"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<sst xmlns="http://schemas.openxmlformats.org/spreadsheetml/2006/main" count="178583" uniqueCount="39074">
  <si>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</si>
  <si>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</si>
  <si>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</si>
  <si>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</si>
  <si>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</si>
  <si>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</si>
  <si>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</si>
  <si>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</si>
  <si>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</si>
  <si>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</si>
  <si>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</si>
  <si>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</si>
  <si>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</si>
  <si>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</si>
  <si>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</si>
  <si>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</si>
  <si>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</si>
  <si>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</si>
  <si>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</si>
  <si>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</si>
  <si>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</si>
  <si>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</si>
  <si>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</si>
  <si>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</si>
  <si>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</si>
  <si>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</si>
  <si>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</si>
  <si>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</si>
  <si>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</si>
  <si>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</si>
  <si>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</si>
  <si>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</si>
  <si>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</si>
  <si>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</si>
  <si>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</si>
  <si>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</si>
  <si>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</si>
  <si>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</si>
  <si>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</si>
  <si>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</si>
  <si>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</si>
  <si>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</si>
  <si>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</si>
  <si>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</si>
  <si>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</si>
  <si>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</si>
  <si>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</si>
  <si>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</si>
  <si>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</si>
  <si>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</si>
  <si>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</si>
  <si>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</si>
  <si>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</si>
  <si>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</si>
  <si>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</si>
  <si>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</si>
  <si>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</si>
  <si>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</si>
  <si>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</si>
  <si>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</si>
  <si>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</si>
  <si>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</si>
  <si>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</si>
  <si>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</si>
  <si>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</si>
  <si>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</si>
  <si>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</si>
  <si>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</si>
  <si>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</si>
  <si>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</si>
  <si>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</si>
  <si>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</si>
  <si>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</si>
  <si>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</si>
  <si>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</si>
  <si>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</si>
  <si>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</si>
  <si>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</si>
  <si>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</si>
  <si>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</si>
  <si>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</si>
  <si>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</si>
  <si>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</si>
  <si>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</si>
  <si>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</si>
  <si>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</si>
  <si>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</si>
  <si>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</si>
  <si>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</si>
  <si>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</si>
  <si>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</si>
  <si>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</si>
  <si>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</si>
  <si>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</si>
  <si>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</si>
  <si>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</si>
  <si>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</si>
  <si>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</si>
  <si>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</si>
  <si>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</si>
  <si>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</si>
  <si>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</si>
  <si>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</si>
  <si>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</si>
  <si>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</si>
  <si>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</si>
  <si>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</si>
  <si>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</si>
  <si>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</si>
  <si>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</si>
  <si>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</si>
  <si>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</si>
  <si>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</si>
  <si>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</si>
  <si>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</si>
  <si>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</si>
  <si>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</si>
  <si>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</si>
  <si>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</si>
  <si>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</si>
  <si>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</si>
  <si>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</si>
  <si>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</si>
  <si>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</si>
  <si>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</si>
  <si>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</si>
  <si>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</si>
  <si>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</si>
  <si>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</si>
  <si>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</si>
  <si>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</si>
  <si>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</si>
  <si>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</si>
  <si>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</si>
  <si>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</si>
  <si>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</si>
  <si>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</si>
  <si>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</si>
  <si>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</si>
  <si>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</si>
  <si>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</si>
  <si>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</si>
  <si>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</si>
  <si>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</si>
  <si>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</si>
  <si>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</si>
  <si>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</si>
  <si>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</si>
  <si>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</si>
  <si>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</si>
  <si>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</si>
  <si>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</si>
  <si>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</si>
  <si>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</si>
  <si>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</si>
  <si>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</si>
  <si>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</si>
  <si>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</si>
  <si>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</si>
  <si>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</si>
  <si>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</si>
  <si>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</si>
  <si>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</si>
  <si>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</si>
  <si>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</si>
  <si>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</si>
  <si>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</si>
  <si>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</si>
  <si>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</si>
  <si>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</si>
  <si>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</si>
  <si>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</si>
  <si>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</si>
  <si>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</si>
  <si>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</si>
  <si>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</si>
  <si>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</si>
  <si>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</si>
  <si>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</si>
  <si>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</si>
  <si>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</si>
  <si>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</si>
  <si>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</si>
  <si>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</si>
  <si>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</si>
  <si>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</si>
  <si>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</si>
  <si>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</si>
  <si>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</si>
  <si>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</si>
  <si>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</si>
  <si>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</si>
  <si>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</si>
  <si>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</si>
  <si>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</si>
  <si>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</si>
  <si>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</si>
  <si>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</si>
  <si>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</si>
  <si>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</si>
  <si>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</si>
  <si>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</si>
  <si>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</si>
  <si>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</si>
  <si>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</si>
  <si>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</si>
  <si>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</si>
  <si>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</si>
  <si>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</si>
  <si>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</si>
  <si>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</si>
  <si>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</si>
  <si>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</si>
  <si>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</si>
  <si>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</si>
  <si>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</si>
  <si>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</si>
  <si>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</si>
  <si>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</si>
  <si>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</si>
  <si>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</si>
  <si>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</si>
  <si>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</si>
  <si>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</si>
  <si>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</si>
  <si>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</si>
  <si>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</si>
  <si>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</si>
  <si>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</si>
  <si>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</si>
  <si>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</si>
  <si>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</si>
  <si>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</si>
  <si>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</si>
  <si>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</si>
  <si>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</si>
  <si>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</si>
  <si>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</si>
  <si>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</si>
  <si>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</si>
  <si>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</si>
  <si>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</si>
  <si>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</si>
  <si>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</si>
  <si>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</si>
  <si>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</si>
  <si>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</si>
  <si>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</si>
  <si>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</si>
  <si>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</si>
  <si>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</si>
  <si>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</si>
  <si>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</si>
  <si>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</si>
  <si>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</si>
  <si>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</si>
  <si>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</si>
  <si>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</si>
  <si>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</si>
  <si>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</si>
  <si>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</si>
  <si>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</si>
  <si>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</si>
  <si>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</si>
  <si>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</si>
  <si>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</si>
  <si>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</si>
  <si>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</si>
  <si>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</si>
  <si>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</si>
  <si>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</si>
  <si>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</si>
  <si>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</si>
  <si>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</si>
  <si>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</si>
  <si>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</si>
  <si>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</si>
  <si>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</si>
  <si>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</si>
  <si>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</si>
  <si>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</si>
  <si>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</si>
  <si>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</si>
  <si>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</si>
  <si>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</si>
  <si>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</si>
  <si>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</si>
  <si>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</si>
  <si>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</si>
  <si>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</si>
  <si>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</si>
  <si>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</si>
  <si>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</si>
  <si>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</si>
  <si>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</si>
  <si>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</si>
  <si>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</si>
  <si>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</si>
  <si>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</si>
  <si>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</si>
  <si>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</si>
  <si>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</si>
  <si>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</si>
  <si>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</si>
  <si>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</si>
  <si>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</si>
  <si>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</si>
  <si>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</si>
  <si>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</si>
  <si>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</si>
  <si>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</si>
  <si>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</si>
  <si>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</si>
  <si>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</si>
  <si>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</si>
  <si>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</si>
  <si>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</si>
  <si>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</si>
  <si>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</si>
  <si>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</si>
  <si>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</si>
  <si>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</si>
  <si>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</si>
  <si>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</si>
  <si>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</si>
  <si>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</si>
  <si>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</si>
  <si>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</si>
  <si>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</si>
  <si>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</si>
  <si>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</si>
  <si>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</si>
  <si>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</si>
  <si>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</si>
  <si>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</si>
  <si>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</si>
  <si>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</si>
  <si>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</si>
  <si>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</si>
  <si>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</si>
  <si>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</si>
  <si>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</si>
  <si>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</si>
  <si>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</si>
  <si>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</si>
  <si>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</si>
  <si>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</si>
  <si>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</si>
  <si>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</si>
  <si>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</si>
  <si>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</si>
  <si>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</si>
  <si>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</si>
  <si>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</si>
  <si>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</si>
  <si>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</si>
  <si>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</si>
  <si>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</si>
  <si>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</si>
  <si>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</si>
  <si>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</si>
  <si>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</si>
  <si>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</si>
  <si>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</si>
  <si>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</si>
  <si>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</si>
  <si>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</si>
  <si>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</si>
  <si>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</si>
  <si>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</si>
  <si>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</si>
  <si>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</si>
  <si>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</si>
  <si>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</si>
  <si>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</si>
  <si>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</si>
  <si>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</si>
  <si>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</si>
  <si>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</si>
  <si>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</si>
  <si>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</si>
  <si>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</si>
  <si>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</si>
  <si>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</si>
  <si>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</si>
  <si>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</si>
  <si>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</si>
  <si>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</si>
  <si>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</si>
  <si>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</si>
  <si>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</si>
  <si>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</si>
  <si>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</si>
  <si>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</si>
  <si>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</si>
  <si>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</si>
  <si>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</si>
  <si>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</si>
  <si>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</si>
  <si>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</si>
  <si>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</si>
  <si>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</si>
  <si>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</si>
  <si>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</si>
  <si>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</si>
  <si>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</si>
  <si>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</si>
  <si>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</si>
  <si>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</si>
  <si>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</si>
  <si>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</si>
  <si>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</si>
  <si>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</si>
  <si>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</si>
  <si>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</si>
  <si>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</si>
  <si>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</si>
  <si>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</si>
  <si>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</si>
  <si>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</si>
  <si>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</si>
  <si>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</si>
  <si>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</si>
  <si>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</si>
  <si>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</si>
  <si>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</si>
  <si>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</si>
  <si>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</si>
  <si>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</si>
  <si>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</si>
  <si>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</si>
  <si>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</si>
  <si>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</si>
  <si>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</si>
  <si>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</si>
  <si>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</si>
  <si>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</si>
  <si>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</si>
  <si>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</si>
  <si>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</si>
  <si>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</si>
  <si>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</si>
  <si>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</si>
  <si>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</si>
  <si>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</si>
  <si>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</si>
  <si>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</si>
  <si>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</si>
  <si>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</si>
  <si>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</si>
  <si>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</si>
  <si>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</si>
  <si>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</si>
  <si>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</si>
  <si>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</si>
  <si>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</si>
  <si>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</si>
  <si>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</si>
  <si>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</si>
  <si>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</si>
  <si>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</si>
  <si>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</si>
  <si>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</si>
  <si>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</si>
  <si>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</si>
  <si>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</si>
  <si>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</si>
  <si>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</si>
  <si>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</si>
  <si>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</si>
  <si>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</si>
  <si>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</si>
  <si>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</si>
  <si>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</si>
  <si>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</si>
  <si>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</si>
  <si>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</si>
  <si>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</si>
  <si>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</si>
  <si>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</si>
  <si>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</si>
  <si>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</si>
  <si>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</si>
  <si>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</si>
  <si>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</si>
  <si>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</si>
  <si>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</si>
  <si>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</si>
  <si>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</si>
  <si>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</si>
  <si>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</si>
  <si>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</si>
  <si>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</si>
  <si>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</si>
  <si>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</si>
  <si>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</si>
  <si>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</si>
  <si>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</si>
  <si>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</si>
  <si>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</si>
  <si>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</si>
  <si>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</si>
  <si>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</si>
  <si>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</si>
  <si>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</si>
  <si>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</si>
  <si>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</si>
  <si>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</si>
  <si>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</si>
  <si>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</si>
  <si>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</si>
  <si>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</si>
  <si>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</si>
  <si>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</si>
  <si>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</si>
  <si>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</si>
  <si>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</si>
  <si>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</si>
  <si>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</si>
  <si>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</si>
  <si>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</si>
  <si>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</si>
  <si>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</si>
  <si>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</si>
  <si>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</si>
  <si>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</si>
  <si>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</si>
  <si>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</si>
  <si>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</si>
  <si>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</si>
  <si>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</si>
  <si>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</si>
  <si>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</si>
  <si>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</si>
  <si>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</si>
  <si>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</si>
  <si>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</si>
  <si>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</si>
  <si>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</si>
  <si>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</si>
  <si>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</si>
  <si>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</si>
  <si>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</si>
  <si>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</si>
  <si>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</si>
  <si>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</si>
  <si>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</si>
  <si>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</si>
  <si>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</si>
  <si>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</si>
  <si>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</si>
  <si>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</si>
  <si>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</si>
  <si>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</si>
  <si>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</si>
  <si>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</si>
  <si>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</si>
  <si>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</si>
  <si>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</si>
  <si>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</si>
  <si>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</si>
  <si>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</si>
  <si>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</si>
  <si>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</si>
  <si>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</si>
  <si>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</si>
  <si>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</si>
  <si>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</si>
  <si>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</si>
  <si>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</si>
  <si>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</si>
  <si>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</si>
  <si>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</si>
  <si>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</si>
  <si>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</si>
  <si>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</si>
  <si>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</si>
  <si>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</si>
  <si>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</si>
  <si>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</si>
  <si>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</si>
  <si>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</si>
  <si>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</si>
  <si>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</si>
  <si>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</si>
  <si>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</si>
  <si>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</si>
  <si>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</si>
  <si>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</si>
  <si>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</si>
  <si>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</si>
  <si>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</si>
  <si>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</si>
  <si>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</si>
  <si>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</si>
  <si>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</si>
  <si>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</si>
  <si>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</si>
  <si>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</si>
  <si>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</si>
  <si>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</si>
  <si>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</si>
  <si>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</si>
  <si>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</si>
  <si>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</si>
  <si>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</si>
  <si>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</si>
  <si>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</si>
  <si>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</si>
  <si>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</si>
  <si>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</si>
  <si>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</si>
  <si>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</si>
  <si>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</si>
  <si>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</si>
  <si>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</si>
  <si>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</si>
  <si>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</si>
  <si>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</si>
  <si>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</si>
  <si>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</si>
  <si>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</si>
  <si>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</si>
  <si>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</si>
  <si>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</si>
  <si>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</si>
  <si>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</si>
  <si>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</si>
  <si>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</si>
  <si>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</si>
  <si>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</si>
  <si>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</si>
  <si>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</si>
  <si>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</si>
  <si>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</si>
  <si>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</si>
  <si>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</si>
  <si>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</si>
  <si>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</si>
  <si>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</si>
  <si>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</si>
  <si>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</si>
  <si>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</si>
  <si>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</si>
  <si>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</si>
  <si>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</si>
  <si>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</si>
  <si>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</si>
  <si>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</si>
  <si>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</si>
  <si>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</si>
  <si>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</si>
  <si>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</si>
  <si>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</si>
  <si>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</si>
  <si>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</si>
  <si>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</si>
  <si>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</si>
  <si>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</si>
  <si>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</si>
  <si>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</si>
  <si>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</si>
  <si>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</si>
  <si>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</si>
  <si>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</si>
  <si>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</si>
  <si>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</si>
  <si>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</si>
  <si>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</si>
  <si>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</si>
  <si>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</si>
  <si>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</si>
  <si>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</si>
  <si>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</si>
  <si>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</si>
  <si>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</si>
  <si>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</si>
  <si>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</si>
  <si>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</si>
  <si>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</si>
  <si>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</si>
  <si>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</si>
  <si>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</si>
  <si>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</si>
  <si>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</si>
  <si>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</si>
  <si>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</si>
  <si>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</si>
  <si>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</si>
  <si>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</si>
  <si>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</si>
  <si>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</si>
  <si>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</si>
  <si>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</si>
  <si>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</si>
  <si>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</si>
  <si>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</si>
  <si>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</si>
  <si>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</si>
  <si>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</si>
  <si>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</si>
  <si>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</si>
  <si>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</si>
  <si>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</si>
  <si>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</si>
  <si>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</si>
  <si>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</si>
  <si>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</si>
  <si>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</si>
  <si>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</si>
  <si>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</si>
  <si>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</si>
  <si>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</si>
  <si>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</si>
  <si>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</si>
  <si>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</si>
  <si>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</si>
  <si>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</si>
  <si>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</si>
  <si>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</si>
  <si>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</si>
  <si>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</si>
  <si>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</si>
  <si>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</si>
  <si>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</si>
  <si>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</si>
  <si>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</si>
  <si>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</si>
  <si>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</si>
  <si>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</si>
  <si>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</si>
  <si>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</si>
  <si>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</si>
  <si>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</si>
  <si>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</si>
  <si>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</si>
  <si>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</si>
  <si>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</si>
  <si>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</si>
  <si>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</si>
  <si>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</si>
  <si>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</si>
  <si>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</si>
  <si>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</si>
  <si>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</si>
  <si>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</si>
  <si>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</si>
  <si>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</si>
  <si>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</si>
  <si>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</si>
  <si>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</si>
  <si>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</si>
  <si>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</si>
  <si>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</si>
  <si>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</si>
  <si>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</si>
  <si>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</si>
  <si>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</si>
  <si>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</si>
  <si>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</si>
  <si>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</si>
  <si>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</si>
  <si>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</si>
  <si>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</si>
  <si>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</si>
  <si>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</si>
  <si>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</si>
  <si>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</si>
  <si>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</si>
  <si>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</si>
  <si>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</si>
  <si>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</si>
  <si>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</si>
  <si>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</si>
  <si>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</si>
  <si>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</si>
  <si>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</si>
  <si>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</si>
  <si>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</si>
  <si>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</si>
  <si>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</si>
  <si>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</si>
  <si>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</si>
  <si>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</si>
  <si>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</si>
  <si>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</si>
  <si>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</si>
  <si>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</si>
  <si>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</si>
  <si>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</si>
  <si>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</si>
  <si>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</si>
  <si>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</si>
  <si>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</si>
  <si>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</si>
  <si>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</si>
  <si>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</si>
  <si>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</si>
  <si>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</si>
  <si>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</si>
  <si>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</si>
  <si>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</si>
  <si>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</si>
  <si>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</si>
  <si>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</si>
  <si>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</si>
  <si>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</si>
  <si>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</si>
  <si>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</si>
  <si>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</si>
  <si>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</si>
  <si>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</si>
  <si>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</si>
  <si>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</si>
  <si>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</si>
  <si>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</si>
  <si>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</si>
  <si>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</si>
  <si>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</si>
  <si>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</si>
  <si>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</si>
  <si>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</si>
  <si>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</si>
  <si>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</si>
  <si>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</si>
  <si>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</si>
  <si>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</si>
  <si>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</si>
  <si>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</si>
  <si>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</si>
  <si>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</si>
  <si>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</si>
  <si>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</si>
  <si>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</si>
  <si>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</si>
  <si>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</si>
  <si>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</si>
  <si>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</si>
  <si>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</si>
  <si>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</si>
  <si>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</si>
  <si>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</si>
  <si>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</si>
  <si>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</si>
  <si>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</si>
  <si>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</si>
  <si>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</si>
  <si>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</si>
  <si>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</si>
  <si>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</si>
  <si>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</si>
  <si>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</si>
  <si>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</si>
  <si>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</si>
  <si>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</si>
  <si>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</si>
  <si>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</si>
  <si>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</si>
  <si>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</si>
  <si>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</si>
  <si>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</si>
  <si>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</si>
  <si>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</si>
  <si>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</si>
  <si>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</si>
  <si>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</si>
  <si>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</si>
  <si>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</si>
  <si>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</si>
  <si>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</si>
  <si>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</si>
  <si>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</si>
  <si>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</si>
  <si>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</si>
  <si>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</si>
  <si>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</si>
  <si>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</si>
  <si>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</si>
  <si>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</si>
  <si>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</si>
  <si>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</si>
  <si>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</si>
  <si>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</si>
  <si>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</si>
  <si>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</si>
  <si>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</si>
  <si>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</si>
  <si>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</si>
  <si>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</si>
  <si>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</si>
  <si>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</si>
  <si>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</si>
  <si>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</si>
  <si>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</si>
  <si>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</si>
  <si>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</si>
  <si>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</si>
  <si>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</si>
  <si>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</si>
  <si>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</si>
  <si>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</si>
  <si>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</si>
  <si>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</si>
  <si>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</si>
  <si>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</si>
  <si>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</si>
  <si>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</si>
  <si>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</si>
  <si>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</si>
  <si>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</si>
  <si>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</si>
  <si>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</si>
  <si>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</si>
  <si>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</si>
  <si>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</si>
  <si>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</si>
  <si>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</si>
  <si>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</si>
  <si>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</si>
  <si>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</si>
  <si>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</si>
  <si>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</si>
  <si>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</si>
  <si>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</si>
  <si>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</si>
  <si>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</si>
  <si>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</si>
  <si>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</si>
  <si>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</si>
  <si>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</si>
  <si>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</si>
  <si>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</si>
  <si>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</si>
  <si>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</si>
  <si>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</si>
  <si>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</si>
  <si>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</si>
  <si>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</si>
  <si>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</si>
  <si>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</si>
  <si>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</si>
  <si>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</si>
  <si>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</si>
  <si>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</si>
  <si>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</si>
  <si>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</si>
  <si>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</si>
  <si>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</si>
  <si>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</si>
  <si>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</si>
  <si>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</si>
  <si>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</si>
  <si>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</si>
  <si>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</si>
  <si>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</si>
  <si>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</si>
  <si>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</si>
  <si>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</si>
  <si>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</si>
  <si>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</si>
  <si>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</si>
  <si>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</si>
  <si>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</si>
  <si>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</si>
  <si>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</si>
  <si>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</si>
  <si>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</si>
  <si>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</si>
  <si>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</si>
  <si>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</si>
  <si>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</si>
  <si>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</si>
  <si>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</si>
  <si>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</si>
  <si>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</si>
  <si>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</si>
  <si>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</si>
  <si>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</si>
  <si>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</si>
  <si>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</si>
  <si>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</si>
  <si>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</si>
  <si>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</si>
  <si>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</si>
  <si>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</si>
  <si>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</si>
  <si>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</si>
  <si>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</si>
  <si>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</si>
  <si>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</si>
  <si>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</si>
  <si>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</si>
  <si>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</si>
  <si>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</si>
  <si>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</si>
  <si>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</si>
  <si>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</si>
  <si>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</si>
  <si>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</si>
  <si>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</si>
  <si>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</si>
  <si>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</si>
  <si>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</si>
  <si>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</si>
  <si>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</si>
  <si>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</si>
  <si>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</si>
  <si>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</si>
  <si>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</si>
  <si>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</si>
  <si>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</si>
  <si>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</si>
  <si>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</si>
  <si>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</si>
  <si>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</si>
  <si>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</si>
  <si>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</si>
  <si>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</si>
  <si>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</si>
  <si>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</si>
  <si>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</si>
  <si>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</si>
  <si>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</si>
  <si>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</si>
  <si>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</si>
  <si>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</si>
  <si>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</si>
  <si>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</si>
  <si>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</si>
  <si>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</si>
  <si>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</si>
  <si>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</si>
  <si>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</si>
  <si>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</si>
  <si>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</si>
  <si>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</si>
  <si>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</si>
  <si>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</si>
  <si>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</si>
  <si>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</si>
  <si>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</si>
  <si>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</si>
  <si>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</si>
  <si>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</si>
  <si>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</si>
  <si>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</si>
  <si>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</si>
  <si>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</si>
  <si>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</si>
  <si>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</si>
  <si>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</si>
  <si>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</si>
  <si>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</si>
  <si>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</si>
  <si>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</si>
  <si>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</si>
  <si>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</si>
  <si>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</si>
  <si>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</si>
  <si>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</si>
  <si>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</si>
  <si>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</si>
  <si>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</si>
  <si>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</si>
  <si>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</si>
  <si>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</si>
  <si>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</si>
  <si>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</si>
  <si>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</si>
  <si>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</si>
  <si>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</si>
  <si>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</si>
  <si>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</si>
  <si>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</si>
  <si>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</si>
  <si>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</si>
  <si>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</si>
  <si>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</si>
  <si>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</si>
  <si>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</si>
  <si>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</si>
  <si>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</si>
  <si>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</si>
  <si>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</si>
  <si>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</si>
  <si>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</si>
  <si>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</si>
  <si>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</si>
  <si>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</si>
  <si>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</si>
  <si>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</si>
  <si>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</si>
  <si>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</si>
  <si>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</si>
  <si>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</si>
  <si>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</si>
  <si>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</si>
  <si>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</si>
  <si>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</si>
  <si>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</si>
  <si>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</si>
  <si>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</si>
  <si>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</si>
  <si>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</si>
  <si>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</si>
  <si>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</si>
  <si>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</si>
  <si>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</si>
  <si>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</si>
  <si>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</si>
  <si>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</si>
  <si>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</si>
  <si>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</si>
  <si>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</si>
  <si>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</si>
  <si>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</si>
  <si>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</si>
  <si>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</si>
  <si>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</si>
  <si>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</si>
  <si>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</si>
  <si>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</si>
  <si>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</si>
  <si>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</si>
  <si>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</si>
  <si>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</si>
  <si>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</si>
  <si>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</si>
  <si>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</si>
  <si>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</si>
  <si>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</si>
  <si>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</si>
  <si>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</si>
  <si>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</si>
  <si>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</si>
  <si>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</si>
  <si>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</si>
  <si>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</si>
  <si>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</si>
  <si>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</si>
  <si>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</si>
  <si>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</si>
  <si>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</si>
  <si>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</si>
  <si>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</si>
  <si>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</si>
  <si>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</si>
  <si>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</si>
  <si>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</si>
  <si>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</si>
  <si>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</si>
  <si>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</si>
  <si>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</si>
  <si>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</si>
  <si>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</si>
  <si>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</si>
  <si>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</si>
  <si>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</si>
  <si>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</si>
  <si>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</si>
  <si>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</si>
  <si>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</si>
  <si>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</si>
  <si>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</si>
  <si>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</si>
  <si>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</si>
  <si>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</si>
  <si>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</si>
  <si>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</si>
  <si>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</si>
  <si>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</si>
  <si>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</si>
  <si>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</si>
  <si>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</si>
  <si>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</si>
  <si>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</si>
  <si>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</si>
  <si>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</si>
  <si>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</si>
  <si>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</si>
  <si>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</si>
  <si>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</si>
  <si>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</si>
  <si>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</si>
  <si>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</si>
  <si>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</si>
  <si>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</si>
  <si>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</si>
  <si>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</si>
  <si>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</si>
  <si>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</si>
  <si>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</si>
  <si>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</si>
  <si>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</si>
  <si>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</si>
  <si>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</si>
  <si>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</si>
  <si>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</si>
  <si>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</si>
  <si>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</si>
  <si>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</si>
  <si>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</si>
  <si>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</si>
  <si>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</si>
  <si>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</si>
  <si>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</si>
  <si>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</si>
  <si>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</si>
  <si>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</si>
  <si>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</si>
  <si>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</si>
  <si>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</si>
  <si>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</si>
  <si>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</si>
  <si>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</si>
  <si>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</si>
  <si>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</si>
  <si>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</si>
  <si>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</si>
  <si>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</si>
  <si>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</si>
  <si>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</si>
  <si>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</si>
  <si>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</si>
  <si>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</si>
  <si>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</si>
  <si>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</si>
  <si>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</si>
  <si>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</si>
  <si>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</si>
  <si>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</si>
  <si>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</si>
  <si>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</si>
  <si>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</si>
  <si>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</si>
  <si>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</si>
  <si>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</si>
  <si>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</si>
  <si>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</si>
  <si>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</si>
  <si>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</si>
  <si>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</si>
  <si>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</si>
  <si>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</si>
  <si>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</si>
  <si>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</si>
  <si>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</si>
  <si>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</si>
  <si>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</si>
  <si>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</si>
  <si>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</si>
  <si>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</si>
  <si>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</si>
  <si>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</si>
  <si>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</si>
  <si>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</si>
  <si>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</si>
  <si>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</si>
  <si>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</si>
  <si>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</si>
  <si>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</si>
  <si>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</si>
  <si>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</si>
  <si>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</si>
  <si>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</si>
  <si>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</si>
  <si>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</si>
  <si>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</si>
  <si>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</si>
  <si>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</si>
  <si>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</si>
  <si>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</si>
  <si>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</si>
  <si>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</si>
  <si>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</si>
  <si>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</si>
  <si>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</si>
  <si>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</si>
  <si>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</si>
  <si>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</si>
  <si>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</si>
  <si>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</si>
  <si>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</si>
  <si>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</si>
  <si>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</si>
  <si>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</si>
  <si>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</si>
  <si>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</si>
  <si>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</si>
  <si>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</si>
  <si>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</si>
  <si>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</si>
  <si>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</si>
  <si>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</si>
  <si>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</si>
  <si>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</si>
  <si>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</si>
  <si>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</si>
  <si>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</si>
  <si>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</si>
  <si>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</si>
  <si>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</si>
  <si>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</si>
  <si>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</si>
  <si>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</si>
  <si>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</si>
  <si>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</si>
  <si>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</si>
  <si>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</si>
  <si>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</si>
  <si>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</si>
  <si>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</si>
  <si>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</si>
  <si>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</si>
  <si>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</si>
  <si>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</si>
  <si>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</si>
  <si>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</si>
  <si>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</si>
  <si>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</si>
  <si>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</si>
  <si>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</si>
  <si>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</si>
  <si>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</si>
  <si>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</si>
  <si>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</si>
  <si>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</si>
  <si>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</si>
  <si>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</si>
  <si>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</si>
  <si>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</si>
  <si>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</si>
  <si>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</si>
  <si>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</si>
  <si>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</si>
  <si>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</si>
  <si>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</si>
  <si>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</si>
  <si>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</si>
  <si>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</si>
  <si>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</si>
  <si>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</si>
  <si>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</si>
  <si>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</si>
  <si>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</si>
  <si>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</si>
  <si>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</si>
  <si>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</si>
  <si>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</si>
  <si>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</si>
  <si>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</si>
  <si>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</si>
  <si>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</si>
  <si>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</si>
  <si>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</si>
  <si>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</si>
  <si>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</si>
  <si>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</si>
  <si>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</si>
  <si>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</si>
  <si>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</si>
  <si>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</si>
  <si>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</si>
  <si>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</si>
  <si>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</si>
  <si>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</si>
  <si>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</si>
  <si>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</si>
  <si>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</si>
  <si>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</si>
  <si>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</si>
  <si>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</si>
  <si>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</si>
  <si>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</si>
  <si>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</si>
  <si>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</si>
  <si>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</si>
  <si>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</si>
  <si>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</si>
  <si>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</si>
  <si>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</si>
  <si>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</si>
  <si>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</si>
  <si>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</si>
  <si>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</si>
  <si>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</si>
  <si>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</si>
  <si>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</si>
  <si>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</si>
  <si>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</si>
  <si>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</si>
  <si>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</si>
  <si>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</si>
  <si>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</si>
  <si>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</si>
  <si>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</si>
  <si>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</si>
  <si>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</si>
  <si>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</si>
  <si>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</si>
  <si>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</si>
  <si>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</si>
  <si>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</si>
  <si>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</si>
  <si>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</si>
  <si>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</si>
  <si>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</si>
  <si>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</si>
  <si>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</si>
  <si>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</si>
  <si>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</si>
  <si>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</si>
  <si>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</si>
  <si>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</si>
  <si>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</si>
  <si>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</si>
  <si>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</si>
  <si>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</si>
  <si>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</si>
  <si>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</si>
  <si>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</si>
  <si>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</si>
  <si>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</si>
  <si>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</si>
  <si>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</si>
  <si>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</si>
  <si>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</si>
  <si>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</si>
  <si>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</si>
  <si>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</si>
  <si>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</si>
  <si>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</si>
  <si>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</si>
  <si>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</si>
  <si>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</si>
  <si>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</si>
  <si>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</si>
  <si>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</si>
  <si>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</si>
  <si>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</si>
  <si>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</si>
  <si>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</si>
  <si>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</si>
  <si>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</si>
  <si>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</si>
  <si>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</si>
  <si>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</si>
  <si>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</si>
  <si>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</si>
  <si>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</si>
  <si>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</si>
  <si>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</si>
  <si>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</si>
  <si>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</si>
  <si>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</si>
  <si>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</si>
  <si>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</si>
  <si>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</si>
  <si>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</si>
  <si>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</si>
  <si>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</si>
  <si>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</si>
  <si>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</si>
  <si>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</si>
  <si>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</si>
  <si>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</si>
  <si>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</si>
  <si>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</si>
  <si>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</si>
  <si>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</si>
  <si>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</si>
  <si>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</si>
  <si>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</si>
  <si>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</si>
  <si>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</si>
  <si>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</si>
  <si>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</si>
  <si>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</si>
  <si>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</si>
  <si>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</si>
  <si>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</si>
  <si>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</si>
  <si>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</si>
  <si>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</si>
  <si>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</si>
  <si>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</si>
  <si>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</si>
  <si>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</si>
  <si>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</si>
  <si>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</si>
  <si>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</si>
  <si>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</si>
  <si>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</si>
  <si>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</si>
  <si>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</si>
  <si>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</si>
  <si>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</si>
  <si>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</si>
  <si>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</si>
  <si>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</si>
  <si>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</si>
  <si>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</si>
  <si>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</si>
  <si>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</si>
  <si>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</si>
  <si>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</si>
  <si>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</si>
  <si>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</si>
  <si>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</si>
  <si>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</si>
  <si>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</si>
  <si>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</si>
  <si>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</si>
  <si>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</si>
  <si>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</si>
  <si>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</si>
  <si>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</si>
  <si>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</si>
  <si>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</si>
  <si>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</si>
  <si>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</si>
  <si>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</si>
  <si>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</si>
  <si>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</si>
  <si>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</si>
  <si>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</si>
  <si>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</si>
  <si>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</si>
  <si>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</si>
  <si>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</si>
  <si>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</si>
  <si>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</si>
  <si>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</si>
  <si>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</si>
  <si>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</si>
  <si>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</si>
  <si>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</si>
  <si>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</si>
  <si>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</si>
  <si>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</si>
  <si>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</si>
  <si>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</si>
  <si>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</si>
  <si>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</si>
  <si>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</si>
  <si>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</si>
  <si>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</si>
  <si>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</si>
  <si>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</si>
  <si>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</si>
  <si>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</si>
  <si>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</si>
  <si>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</si>
  <si>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</si>
  <si>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</si>
  <si>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</si>
  <si>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</si>
  <si>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</si>
  <si>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</si>
  <si>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</si>
  <si>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</si>
  <si>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</si>
  <si>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</si>
  <si>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</si>
  <si>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</si>
  <si>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</si>
  <si>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</si>
  <si>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</si>
  <si>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</si>
  <si>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</si>
  <si>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</si>
  <si>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</si>
  <si>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</si>
  <si>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</si>
  <si>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</si>
  <si>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</si>
  <si>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</si>
  <si>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</si>
  <si>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</si>
  <si>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</si>
  <si>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</si>
  <si>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</si>
  <si>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</si>
  <si>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</si>
  <si>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</si>
  <si>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</si>
  <si>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</si>
  <si>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</si>
  <si>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</si>
  <si>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</si>
  <si>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</si>
  <si>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</si>
  <si>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</si>
  <si>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</si>
  <si>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</si>
  <si>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</si>
  <si>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</si>
  <si>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</si>
  <si>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</si>
  <si>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</si>
  <si>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</si>
  <si>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</si>
  <si>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</si>
  <si>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</si>
  <si>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</si>
  <si>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</si>
  <si>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</si>
  <si>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</si>
  <si>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</si>
  <si>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</si>
  <si>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</si>
  <si>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</si>
  <si>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</si>
  <si>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</si>
  <si>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</si>
  <si>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</si>
  <si>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</si>
  <si>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</si>
  <si>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</si>
  <si>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</si>
  <si>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</si>
  <si>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</si>
  <si>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</si>
  <si>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</si>
  <si>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</si>
  <si>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</si>
  <si>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</si>
  <si>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</si>
  <si>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</si>
  <si>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</si>
  <si>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</si>
  <si>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</si>
  <si>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</si>
  <si>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</si>
  <si>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</si>
  <si>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</si>
  <si>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</si>
  <si>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</si>
  <si>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</si>
  <si>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</si>
  <si>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</si>
  <si>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</si>
  <si>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</si>
  <si>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</si>
  <si>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</si>
  <si>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</si>
  <si>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</si>
  <si>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</si>
  <si>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</si>
  <si>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</si>
  <si>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</si>
  <si>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</si>
  <si>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</si>
  <si>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</si>
  <si>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</si>
  <si>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</si>
  <si>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</si>
  <si>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</si>
  <si>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</si>
  <si>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</si>
  <si>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</si>
  <si>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</si>
  <si>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</si>
  <si>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</si>
  <si>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</si>
  <si>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</si>
  <si>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</si>
  <si>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</si>
  <si>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</si>
  <si>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</si>
  <si>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</si>
  <si>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</si>
  <si>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</si>
  <si>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</si>
  <si>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</si>
  <si>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</si>
  <si>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</si>
  <si>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</si>
  <si>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</si>
  <si>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</si>
  <si>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</si>
  <si>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</si>
  <si>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</si>
  <si>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</si>
  <si>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</si>
  <si>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</si>
  <si>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</si>
  <si>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</si>
  <si>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</si>
  <si>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</si>
  <si>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</si>
  <si>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</si>
  <si>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</si>
  <si>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</si>
  <si>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</si>
  <si>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</si>
  <si>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</si>
  <si>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</si>
  <si>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</si>
  <si>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</si>
  <si>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</si>
  <si>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</si>
  <si>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</si>
  <si>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</si>
  <si>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</si>
  <si>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</si>
  <si>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</si>
  <si>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</si>
  <si>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</si>
  <si>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</si>
  <si>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</si>
  <si>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</si>
  <si>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</si>
  <si>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</si>
  <si>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</si>
  <si>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</si>
  <si>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</si>
  <si>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</si>
  <si>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</si>
  <si>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</si>
  <si>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</si>
  <si>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</si>
  <si>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</si>
  <si>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</si>
  <si>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</si>
  <si>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</si>
  <si>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</si>
  <si>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</si>
  <si>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</si>
  <si>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</si>
  <si>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</si>
  <si>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</si>
  <si>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</si>
  <si>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</si>
  <si>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</si>
  <si>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</si>
  <si>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</si>
  <si>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</si>
  <si>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</si>
  <si>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</si>
  <si>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</si>
  <si>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</si>
  <si>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</si>
  <si>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</si>
  <si>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</si>
  <si>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</si>
  <si>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</si>
  <si>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</si>
  <si>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</si>
  <si>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</si>
  <si>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</si>
  <si>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</si>
  <si>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</si>
  <si>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</si>
  <si>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</si>
  <si>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</si>
  <si>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</si>
  <si>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</si>
  <si>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</si>
  <si>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</si>
  <si>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</si>
  <si>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</si>
  <si>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</si>
  <si>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</si>
  <si>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</si>
  <si>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</si>
  <si>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</si>
  <si>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</si>
  <si>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</si>
  <si>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</si>
  <si>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</si>
  <si>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</si>
  <si>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</si>
  <si>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</si>
  <si>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</si>
  <si>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</si>
  <si>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</si>
  <si>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</si>
  <si>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</si>
  <si>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</si>
  <si>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</si>
  <si>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</si>
  <si>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</si>
  <si>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</si>
  <si>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</si>
  <si>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</si>
  <si>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</si>
  <si>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</si>
  <si>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</si>
  <si>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</si>
  <si>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</si>
  <si>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</si>
  <si>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</si>
  <si>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</si>
  <si>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</si>
  <si>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</si>
  <si>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</si>
  <si>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</si>
  <si>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</si>
  <si>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</si>
  <si>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</si>
  <si>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</si>
  <si>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</si>
  <si>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</si>
  <si>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</si>
  <si>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</si>
  <si>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</si>
  <si>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</si>
  <si>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</si>
  <si>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</si>
  <si>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</si>
  <si>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</si>
  <si>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</si>
  <si>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</si>
  <si>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</si>
  <si>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</si>
  <si>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</si>
  <si>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</si>
  <si>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</si>
  <si>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</si>
  <si>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</si>
  <si>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</si>
  <si>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</si>
  <si>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</si>
  <si>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</si>
  <si>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</si>
  <si>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</si>
  <si>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</si>
  <si>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</si>
  <si>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</si>
  <si>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</si>
  <si>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</si>
  <si>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</si>
  <si>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</si>
  <si>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</si>
  <si>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</si>
  <si>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</si>
  <si>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</si>
  <si>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</si>
  <si>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</si>
  <si>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</si>
  <si>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</si>
  <si>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</si>
  <si>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</si>
  <si>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</si>
  <si>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</si>
  <si>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</si>
  <si>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</si>
  <si>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</si>
  <si>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</si>
  <si>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</si>
  <si>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</si>
  <si>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</si>
  <si>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</si>
  <si>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</si>
  <si>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</si>
  <si>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</si>
  <si>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</si>
  <si>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</si>
  <si>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</si>
  <si>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</si>
  <si>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</si>
  <si>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</si>
  <si>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</si>
  <si>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</si>
  <si>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</si>
  <si>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</si>
  <si>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</si>
  <si>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</si>
  <si>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</si>
  <si>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</si>
  <si>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</si>
  <si>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</si>
  <si>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</si>
  <si>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</si>
  <si>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</si>
  <si>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</si>
  <si>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</si>
  <si>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</si>
  <si>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</si>
  <si>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</si>
  <si>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</si>
  <si>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</si>
  <si>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</si>
  <si>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</si>
  <si>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</si>
  <si>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</si>
  <si>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</si>
  <si>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</si>
  <si>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</si>
  <si>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</si>
  <si>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</si>
  <si>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</si>
  <si>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</si>
  <si>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</si>
  <si>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</si>
  <si>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</si>
  <si>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</si>
  <si>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</si>
  <si>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</si>
  <si>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</si>
  <si>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</si>
  <si>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</si>
  <si>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</si>
  <si>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</si>
  <si>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</si>
  <si>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</si>
  <si>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</si>
  <si>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</si>
  <si>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</si>
  <si>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</si>
  <si>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</si>
  <si>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</si>
  <si>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</si>
  <si>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</si>
  <si>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</si>
  <si>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</si>
  <si>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</si>
  <si>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</si>
  <si>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</si>
  <si>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</si>
  <si>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</si>
  <si>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</si>
  <si>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</si>
  <si>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</si>
  <si>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</si>
  <si>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</si>
  <si>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</si>
  <si>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</si>
  <si>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</si>
  <si>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</si>
  <si>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</si>
  <si>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</si>
  <si>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</si>
  <si>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</si>
  <si>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</si>
  <si>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</si>
  <si>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</si>
  <si>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</si>
  <si>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</si>
  <si>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</si>
  <si>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</si>
  <si>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</si>
  <si>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</si>
  <si>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</si>
  <si>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</si>
  <si>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</si>
  <si>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</si>
  <si>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</si>
  <si>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</si>
  <si>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</si>
  <si>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</si>
  <si>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</si>
  <si>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</si>
  <si>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</si>
  <si>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</si>
  <si>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</si>
  <si>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</si>
  <si>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</si>
  <si>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</si>
  <si>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</si>
  <si>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</si>
  <si>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</si>
  <si>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</si>
  <si>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</si>
  <si>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</si>
  <si>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</si>
  <si>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</si>
  <si>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</si>
  <si>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</si>
  <si>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</si>
  <si>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</si>
  <si>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</si>
  <si>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</si>
  <si>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</si>
  <si>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</si>
  <si>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</si>
  <si>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</si>
  <si>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</si>
  <si>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</si>
  <si>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</si>
  <si>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</si>
  <si>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</si>
  <si>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</si>
  <si>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</si>
  <si>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</si>
  <si>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</si>
  <si>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</si>
  <si>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</si>
  <si>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</si>
  <si>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</si>
  <si>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</si>
  <si>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</si>
  <si>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</si>
  <si>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</si>
  <si>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</si>
  <si>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</si>
  <si>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</si>
  <si>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</si>
  <si>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</si>
  <si>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</si>
  <si>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</si>
  <si>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</si>
  <si>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</si>
  <si>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</si>
  <si>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</si>
  <si>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</si>
  <si>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</si>
  <si>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</si>
  <si>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</si>
  <si>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</si>
  <si>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</si>
  <si>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</si>
  <si>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</si>
  <si>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</si>
  <si>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</si>
  <si>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</si>
  <si>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</si>
  <si>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</si>
  <si>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</si>
  <si>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</si>
  <si>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</si>
  <si>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</si>
  <si>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</si>
  <si>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</si>
  <si>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</si>
  <si>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</si>
  <si>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</si>
  <si>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</si>
  <si>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</si>
  <si>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</si>
  <si>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</si>
  <si>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</si>
  <si>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</si>
  <si>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</si>
  <si>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</si>
  <si>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</si>
  <si>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</si>
  <si>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</si>
  <si>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</si>
  <si>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</si>
  <si>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</si>
  <si>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</si>
  <si>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</si>
  <si>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</si>
  <si>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</si>
  <si>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</si>
  <si>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</si>
  <si>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</si>
  <si>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</si>
  <si>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</si>
  <si>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</si>
  <si>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</si>
  <si>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</si>
  <si>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</si>
  <si>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</si>
  <si>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</si>
  <si>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</si>
  <si>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</si>
  <si>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</si>
  <si>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</si>
  <si>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</si>
  <si>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</si>
  <si>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</si>
  <si>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</si>
  <si>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</si>
  <si>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</si>
  <si>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</si>
  <si>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</si>
  <si>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</si>
  <si>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</si>
  <si>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</si>
  <si>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</si>
  <si>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</si>
  <si>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</si>
  <si>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</si>
  <si>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</si>
  <si>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</si>
  <si>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</si>
  <si>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</si>
  <si>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</si>
  <si>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</si>
  <si>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</si>
  <si>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</si>
  <si>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</si>
  <si>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</si>
  <si>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</si>
  <si>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</si>
  <si>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</si>
  <si>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</si>
  <si>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</si>
  <si>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</si>
  <si>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</si>
  <si>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</si>
  <si>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</si>
  <si>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</si>
  <si>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</si>
  <si>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</si>
  <si>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</si>
  <si>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</si>
  <si>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</si>
  <si>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</si>
  <si>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</si>
  <si>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</si>
  <si>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</si>
  <si>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</si>
  <si>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</si>
  <si>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</si>
  <si>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</si>
  <si>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</si>
  <si>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</si>
  <si>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</si>
  <si>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</si>
  <si>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</si>
  <si>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</si>
  <si>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</si>
  <si>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</si>
  <si>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</si>
  <si>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</si>
  <si>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</si>
  <si>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</si>
  <si>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</si>
  <si>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</si>
  <si>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</si>
  <si>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</si>
  <si>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</si>
  <si>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</si>
  <si>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</si>
  <si>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</si>
  <si>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</si>
  <si>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</si>
  <si>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</si>
  <si>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</si>
  <si>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</si>
  <si>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</si>
  <si>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</si>
  <si>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</si>
  <si>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</si>
  <si>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</si>
  <si>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</si>
  <si>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</si>
  <si>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</si>
  <si>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</si>
  <si>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</si>
  <si>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</si>
  <si>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</si>
  <si>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</si>
  <si>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</si>
  <si>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</si>
  <si>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</si>
  <si>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</si>
  <si>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</si>
  <si>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</si>
  <si>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</si>
  <si>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</si>
  <si>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</si>
  <si>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</si>
  <si>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</si>
  <si>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</si>
  <si>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</si>
  <si>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</si>
  <si>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</si>
  <si>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</si>
  <si>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</si>
  <si>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</si>
  <si>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</si>
  <si>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</si>
  <si>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</si>
  <si>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</si>
  <si>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</si>
  <si>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</si>
  <si>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</si>
  <si>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</si>
  <si>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</si>
  <si>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</si>
  <si>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</si>
  <si>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</si>
  <si>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</si>
  <si>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</si>
  <si>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</si>
  <si>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</si>
  <si>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</si>
  <si>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</si>
  <si>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</si>
  <si>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</si>
  <si>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</si>
  <si>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</si>
  <si>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</si>
  <si>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</si>
  <si>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</si>
  <si>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</si>
  <si>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</si>
  <si>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</si>
  <si>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</si>
  <si>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</si>
  <si>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</si>
  <si>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</si>
  <si>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</si>
  <si>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</si>
  <si>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</si>
  <si>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</si>
  <si>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</si>
  <si>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</si>
  <si>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</si>
  <si>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</si>
  <si>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</si>
  <si>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</si>
  <si>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</si>
  <si>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</si>
  <si>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</si>
  <si>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</si>
  <si>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</si>
  <si>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</si>
  <si>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</si>
  <si>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</si>
  <si>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</si>
  <si>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</si>
  <si>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</si>
  <si>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</si>
  <si>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</si>
  <si>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</si>
  <si>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</si>
  <si>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</si>
  <si>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</si>
  <si>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</si>
  <si>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</si>
  <si>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</si>
  <si>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</si>
  <si>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</si>
  <si>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</si>
  <si>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</si>
  <si>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</si>
  <si>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</si>
  <si>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</si>
  <si>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</si>
  <si>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</si>
  <si>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</si>
  <si>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</si>
  <si>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</si>
  <si>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</si>
  <si>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</si>
  <si>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</si>
  <si>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</si>
  <si>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</si>
  <si>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</si>
  <si>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</si>
  <si>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</si>
  <si>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</si>
  <si>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</si>
  <si>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</si>
  <si>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</si>
  <si>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</si>
  <si>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</si>
  <si>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</si>
  <si>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</si>
  <si>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</si>
  <si>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</si>
  <si>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</si>
  <si>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</si>
  <si>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</si>
  <si>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</si>
  <si>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</si>
  <si>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</si>
  <si>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</si>
  <si>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</si>
  <si>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</si>
  <si>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</si>
  <si>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</si>
  <si>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</si>
  <si>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</si>
  <si>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</si>
  <si>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</si>
  <si>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</si>
  <si>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</si>
  <si>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</si>
  <si>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</si>
  <si>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</si>
  <si>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</si>
  <si>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</si>
  <si>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</si>
  <si>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</si>
  <si>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</si>
  <si>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</si>
  <si>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</si>
  <si>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</si>
  <si>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</si>
  <si>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</si>
  <si>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</si>
  <si>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</si>
  <si>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</si>
  <si>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</si>
  <si>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</si>
  <si>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</si>
  <si>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</si>
  <si>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</si>
  <si>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</si>
  <si>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</si>
  <si>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</si>
  <si>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</si>
  <si>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</si>
  <si>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</si>
  <si>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</si>
  <si>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</si>
  <si>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</si>
  <si>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</si>
  <si>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</si>
  <si>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</si>
  <si>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</si>
  <si>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</si>
  <si>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</si>
  <si>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</si>
  <si>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</si>
  <si>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</si>
  <si>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</si>
  <si>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</si>
  <si>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</si>
  <si>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</si>
  <si>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</si>
  <si>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</si>
  <si>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</si>
  <si>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</si>
  <si>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</si>
  <si>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</si>
  <si>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</si>
  <si>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</si>
  <si>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</si>
  <si>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</si>
  <si>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</si>
  <si>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</si>
  <si>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</si>
  <si>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</si>
  <si>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</si>
  <si>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</si>
  <si>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</si>
  <si>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</si>
  <si>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</si>
  <si>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</si>
  <si>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</si>
  <si>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</si>
  <si>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</si>
  <si>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</si>
  <si>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</si>
  <si>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</si>
  <si>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</si>
  <si>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</si>
  <si>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</si>
  <si>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</si>
  <si>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</si>
  <si>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</si>
  <si>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</si>
  <si>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</si>
  <si>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</si>
  <si>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</si>
  <si>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</si>
  <si>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</si>
  <si>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</si>
  <si>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</si>
  <si>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</si>
  <si>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</si>
  <si>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</si>
  <si>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</si>
  <si>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</si>
  <si>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</si>
  <si>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</si>
  <si>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</si>
  <si>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</si>
  <si>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</si>
  <si>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</si>
  <si>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</si>
  <si>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</si>
  <si>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</si>
  <si>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</si>
  <si>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</si>
  <si>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</si>
  <si>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</si>
  <si>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</si>
  <si>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</si>
  <si>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</si>
  <si>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</si>
  <si>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</si>
  <si>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</si>
  <si>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</si>
  <si>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</si>
  <si>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</si>
  <si>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</si>
  <si>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</si>
  <si>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</si>
  <si>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</si>
  <si>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</si>
  <si>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</si>
  <si>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</si>
  <si>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</si>
  <si>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</si>
  <si>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</si>
  <si>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</si>
  <si>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</si>
  <si>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</si>
  <si>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</si>
  <si>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</si>
  <si>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</si>
  <si>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</si>
  <si>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</si>
  <si>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</si>
  <si>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</si>
  <si>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</si>
  <si>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</si>
  <si>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</si>
  <si>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</si>
  <si>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</si>
  <si>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</si>
  <si>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</si>
  <si>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</si>
  <si>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</si>
  <si>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</si>
  <si>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</si>
  <si>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</si>
  <si>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</si>
  <si>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</si>
  <si>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</si>
  <si>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</si>
  <si>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</si>
  <si>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</si>
  <si>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</si>
  <si>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</si>
  <si>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</si>
  <si>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</si>
  <si>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</si>
  <si>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</si>
  <si>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</si>
  <si>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</si>
  <si>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</si>
  <si>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</si>
  <si>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</si>
  <si>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</si>
  <si>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</si>
  <si>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</si>
  <si>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</si>
  <si>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</si>
  <si>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</si>
  <si>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</si>
  <si>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</si>
  <si>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</si>
  <si>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</si>
  <si>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</si>
  <si>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</si>
  <si>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</si>
  <si>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</si>
  <si>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</si>
  <si>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</si>
  <si>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</si>
  <si>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</si>
  <si>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</si>
  <si>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</si>
  <si>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</si>
  <si>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</si>
  <si>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</si>
  <si>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</si>
  <si>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</si>
  <si>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</si>
  <si>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</si>
  <si>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</si>
  <si>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</si>
  <si>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</si>
  <si>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</si>
  <si>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</si>
  <si>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</si>
  <si>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</si>
  <si>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</si>
  <si>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</si>
  <si>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</si>
  <si>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</si>
  <si>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</si>
  <si>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</si>
  <si>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</si>
  <si>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</si>
  <si>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</si>
  <si>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</si>
  <si>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</si>
  <si>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</si>
  <si>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</si>
  <si>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</si>
  <si>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</si>
  <si>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</si>
  <si>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</si>
  <si>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</si>
  <si>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</si>
  <si>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</si>
  <si>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</si>
  <si>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</si>
  <si>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</si>
  <si>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</si>
  <si>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</si>
  <si>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</si>
  <si>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</si>
  <si>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</si>
  <si>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</si>
  <si>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</si>
  <si>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</si>
  <si>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</si>
  <si>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</si>
  <si>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</si>
  <si>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</si>
  <si>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</si>
  <si>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</si>
  <si>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</si>
  <si>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</si>
  <si>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</si>
  <si>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</si>
  <si>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</si>
  <si>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</si>
  <si>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</si>
  <si>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</si>
  <si>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</si>
  <si>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</si>
  <si>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</si>
  <si>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</si>
  <si>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</si>
  <si>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</si>
  <si>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</si>
  <si>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</si>
  <si>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</si>
  <si>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</si>
  <si>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</si>
  <si>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</si>
  <si>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</si>
  <si>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</si>
  <si>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</si>
  <si>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</si>
  <si>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</si>
  <si>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</si>
  <si>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</si>
  <si>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</si>
  <si>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</si>
  <si>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</si>
  <si>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</si>
  <si>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</si>
  <si>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</si>
  <si>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</si>
  <si>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</si>
  <si>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</si>
  <si>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</si>
  <si>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</si>
  <si>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</si>
  <si>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</si>
  <si>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</si>
  <si>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</si>
  <si>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</si>
  <si>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</si>
  <si>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</si>
  <si>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</si>
  <si>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</si>
  <si>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</si>
  <si>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</si>
  <si>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</si>
  <si>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</si>
  <si>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</si>
  <si>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</si>
  <si>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</si>
  <si>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</si>
  <si>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</si>
  <si>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</si>
  <si>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</si>
  <si>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</si>
  <si>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</si>
  <si>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</si>
  <si>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</si>
  <si>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</si>
  <si>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</si>
  <si>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</si>
  <si>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</si>
  <si>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</si>
  <si>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</si>
  <si>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</si>
  <si>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</si>
  <si>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</si>
  <si>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</si>
  <si>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</si>
  <si>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</si>
  <si>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</si>
  <si>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</si>
  <si>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</si>
  <si>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</si>
  <si>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</si>
  <si>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</si>
  <si>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</si>
  <si>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</si>
  <si>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</si>
  <si>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</si>
  <si>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</si>
  <si>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</si>
  <si>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</si>
  <si>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</si>
  <si>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</si>
  <si>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</si>
  <si>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</si>
  <si>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</si>
  <si>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</si>
  <si>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</si>
  <si>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</si>
  <si>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</si>
  <si>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</si>
  <si>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</si>
  <si>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</si>
  <si>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</si>
  <si>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</si>
  <si>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</si>
  <si>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</si>
  <si>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</si>
  <si>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</si>
  <si>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</si>
  <si>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</si>
  <si>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</si>
  <si>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</si>
  <si>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</si>
  <si>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</si>
  <si>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</si>
  <si>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</si>
  <si>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</si>
  <si>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</si>
  <si>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</si>
  <si>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</si>
  <si>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</si>
  <si>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</si>
  <si>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</si>
  <si>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</si>
  <si>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</si>
  <si>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</si>
  <si>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</si>
  <si>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</si>
  <si>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</si>
  <si>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</si>
  <si>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</si>
  <si>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</si>
  <si>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</si>
  <si>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</si>
  <si>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</si>
  <si>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</si>
  <si>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</si>
  <si>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</si>
  <si>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</si>
  <si>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</si>
  <si>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</si>
  <si>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</si>
  <si>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</si>
  <si>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</si>
  <si>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</si>
  <si>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</si>
  <si>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</si>
  <si>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</si>
  <si>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</si>
  <si>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</si>
  <si>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</si>
  <si>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</si>
  <si>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</si>
  <si>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</si>
  <si>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</si>
  <si>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</si>
  <si>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</si>
  <si>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</si>
  <si>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</si>
  <si>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</si>
  <si>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</si>
  <si>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</si>
  <si>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</si>
  <si>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</si>
  <si>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</si>
  <si>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</si>
  <si>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</si>
  <si>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</si>
  <si>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</si>
  <si>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</si>
  <si>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</si>
  <si>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</si>
  <si>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</si>
  <si>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</si>
  <si>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</si>
  <si>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</si>
  <si>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</si>
  <si>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</si>
  <si>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</si>
  <si>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</si>
  <si>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</si>
  <si>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</si>
  <si>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</si>
  <si>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</si>
  <si>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</si>
  <si>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</si>
  <si>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</si>
  <si>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</si>
  <si>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</si>
  <si>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</si>
  <si>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</si>
  <si>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</si>
  <si>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</si>
  <si>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</si>
  <si>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</si>
  <si>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</si>
  <si>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</si>
  <si>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</si>
  <si>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</si>
  <si>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</si>
  <si>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</si>
  <si>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</si>
  <si>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</si>
  <si>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</si>
  <si>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</si>
  <si>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</si>
  <si>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</si>
  <si>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</si>
  <si>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</si>
  <si>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</si>
  <si>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</si>
  <si>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</si>
  <si>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</si>
  <si>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</si>
  <si>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</si>
  <si>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</si>
  <si>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</si>
  <si>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</si>
  <si>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</si>
  <si>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</si>
  <si>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</si>
  <si>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</si>
  <si>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</si>
  <si>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</si>
  <si>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</si>
  <si>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</si>
  <si>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</si>
  <si>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</si>
  <si>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</si>
  <si>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</si>
  <si>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</si>
  <si>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</si>
  <si>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</si>
  <si>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</si>
  <si>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</si>
  <si>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</si>
  <si>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</si>
  <si>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</si>
  <si>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</si>
  <si>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</si>
  <si>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</si>
  <si>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</si>
  <si>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</si>
  <si>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</si>
  <si>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</si>
  <si>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</si>
  <si>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</si>
  <si>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</si>
  <si>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</si>
  <si>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</si>
  <si>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</si>
  <si>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</si>
  <si>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</si>
  <si>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</si>
  <si>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</si>
  <si>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</si>
  <si>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</si>
  <si>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</si>
  <si>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</si>
  <si>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</si>
  <si>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</si>
  <si>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</si>
  <si>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</si>
  <si>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</si>
  <si>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</si>
  <si>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</si>
  <si>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</si>
  <si>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</si>
  <si>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</si>
  <si>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</si>
  <si>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</si>
  <si>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</si>
  <si>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</si>
  <si>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</si>
  <si>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</si>
  <si>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</si>
  <si>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</si>
  <si>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</si>
  <si>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</si>
  <si>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</si>
  <si>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</si>
  <si>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</si>
  <si>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</si>
  <si>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</si>
  <si>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</si>
  <si>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</si>
  <si>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</si>
  <si>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</si>
  <si>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</si>
  <si>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</si>
  <si>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</si>
  <si>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</si>
  <si>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</si>
  <si>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</si>
  <si>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</si>
  <si>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</si>
  <si>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</si>
  <si>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</si>
  <si>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</si>
  <si>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</si>
  <si>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</si>
  <si>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</si>
  <si>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</si>
  <si>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</si>
  <si>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</si>
  <si>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</si>
  <si>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</si>
  <si>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</si>
  <si>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</si>
  <si>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</si>
  <si>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</si>
  <si>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</si>
  <si>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</si>
  <si>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</si>
  <si>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</si>
  <si>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</si>
  <si>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</si>
  <si>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</si>
  <si>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</si>
  <si>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</si>
  <si>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</si>
  <si>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</si>
  <si>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</si>
  <si>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</si>
  <si>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</si>
  <si>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</si>
  <si>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</si>
  <si>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</si>
  <si>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</si>
  <si>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</si>
  <si>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</si>
  <si>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</si>
  <si>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</si>
  <si>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</si>
  <si>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</si>
  <si>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</si>
  <si>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</si>
  <si>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</si>
  <si>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</si>
  <si>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</si>
  <si>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</si>
  <si>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</si>
  <si>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</si>
  <si>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</si>
  <si>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</si>
  <si>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</si>
  <si>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</si>
  <si>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</si>
  <si>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</si>
  <si>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</si>
  <si>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</si>
  <si>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</si>
  <si>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</si>
  <si>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</si>
  <si>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</si>
  <si>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</si>
  <si>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</si>
  <si>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</si>
  <si>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</si>
  <si>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</si>
  <si>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</si>
  <si>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</si>
  <si>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</si>
  <si>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</si>
  <si>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</si>
  <si>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</si>
  <si>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</si>
  <si>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</si>
  <si>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</si>
  <si>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</si>
  <si>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</si>
  <si>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</si>
  <si>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</si>
  <si>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</si>
  <si>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</si>
  <si>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</si>
  <si>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</si>
  <si>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</si>
  <si>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</si>
  <si>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</si>
  <si>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</si>
  <si>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</si>
  <si>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</si>
  <si>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</si>
  <si>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</si>
  <si>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</si>
  <si>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</si>
  <si>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</si>
  <si>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</si>
  <si>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</si>
  <si>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</si>
  <si>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</si>
  <si>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</si>
  <si>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</si>
  <si>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</si>
  <si>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</si>
  <si>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</si>
  <si>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</si>
  <si>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</si>
  <si>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</si>
  <si>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</si>
  <si>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</si>
  <si>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</si>
  <si>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</si>
  <si>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</si>
  <si>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</si>
  <si>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</si>
  <si>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</si>
  <si>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</si>
  <si>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</si>
  <si>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</si>
  <si>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</si>
  <si>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</si>
  <si>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</si>
  <si>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</si>
  <si>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</si>
  <si>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</si>
  <si>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</si>
  <si>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</si>
  <si>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</si>
  <si>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</si>
  <si>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</si>
  <si>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</si>
  <si>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</si>
  <si>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</si>
  <si>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</si>
  <si>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</si>
  <si>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</si>
  <si>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</si>
  <si>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</si>
  <si>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</si>
  <si>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</si>
  <si>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</si>
  <si>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</si>
  <si>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</si>
  <si>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</si>
  <si>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</si>
  <si>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</si>
  <si>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</si>
  <si>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</si>
  <si>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</si>
  <si>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</si>
  <si>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</si>
  <si>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</si>
  <si>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</si>
  <si>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</si>
  <si>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</si>
  <si>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</si>
  <si>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</si>
  <si>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</si>
  <si>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</si>
  <si>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</si>
  <si>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</si>
  <si>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</si>
  <si>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</si>
  <si>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</si>
  <si>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</si>
  <si>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</si>
  <si>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</si>
  <si>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</si>
  <si>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</si>
  <si>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</si>
  <si>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</si>
  <si>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</si>
  <si>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</si>
  <si>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</si>
  <si>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</si>
  <si>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</si>
  <si>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</si>
  <si>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</si>
  <si>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</si>
  <si>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</si>
  <si>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</si>
  <si>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</si>
  <si>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</si>
  <si>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</si>
  <si>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</si>
  <si>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</si>
  <si>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</si>
  <si>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</si>
  <si>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</si>
  <si>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</si>
  <si>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</si>
  <si>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</si>
  <si>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</si>
  <si>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</si>
  <si>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</si>
  <si>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</si>
  <si>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</si>
  <si>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</si>
  <si>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</si>
  <si>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</si>
  <si>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</si>
  <si>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</si>
  <si>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</si>
  <si>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</si>
  <si>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</si>
  <si>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</si>
  <si>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</si>
  <si>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</si>
  <si>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</si>
  <si>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</si>
  <si>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</si>
  <si>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</si>
  <si>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</si>
  <si>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</si>
  <si>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</si>
  <si>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</si>
  <si>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</si>
  <si>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</si>
  <si>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</si>
  <si>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</si>
  <si>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</si>
  <si>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</si>
  <si>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</si>
  <si>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</si>
  <si>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</si>
  <si>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</si>
  <si>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</si>
  <si>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</si>
  <si>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</si>
  <si>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</si>
  <si>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</si>
  <si>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</si>
  <si>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</si>
  <si>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</si>
  <si>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</si>
  <si>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</si>
  <si>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</si>
  <si>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</si>
  <si>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</si>
  <si>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</si>
  <si>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</si>
  <si>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</si>
  <si>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</si>
  <si>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</si>
  <si>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</si>
  <si>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</si>
  <si>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</si>
  <si>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</si>
  <si>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</si>
  <si>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</si>
  <si>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</si>
  <si>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</si>
  <si>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</si>
  <si>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</si>
  <si>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</si>
  <si>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</si>
  <si>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</si>
  <si>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</si>
  <si>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</si>
  <si>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</si>
  <si>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</si>
  <si>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</si>
  <si>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</si>
  <si>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</si>
  <si>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</si>
  <si>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</si>
  <si>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</si>
  <si>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</si>
  <si>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</si>
  <si>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</si>
  <si>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</si>
  <si>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</si>
  <si>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</si>
  <si>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</si>
  <si>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</si>
  <si>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</si>
  <si>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</si>
  <si>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</si>
  <si>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</si>
  <si>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</si>
  <si>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</si>
  <si>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</si>
  <si>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</si>
  <si>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</si>
  <si>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</si>
  <si>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</si>
  <si>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</si>
  <si>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</si>
  <si>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</si>
  <si>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</si>
  <si>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</si>
  <si>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</si>
  <si>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</si>
  <si>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</si>
  <si>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</si>
  <si>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</si>
  <si>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</si>
  <si>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</si>
  <si>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</si>
  <si>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</si>
  <si>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</si>
  <si>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</si>
  <si>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</si>
  <si>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</si>
  <si>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</si>
  <si>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</si>
  <si>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</si>
  <si>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</si>
  <si>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</si>
  <si>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</si>
  <si>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</si>
  <si>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</si>
  <si>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</si>
  <si>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</si>
  <si>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</si>
  <si>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</si>
  <si>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</si>
  <si>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</si>
  <si>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</si>
  <si>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</si>
  <si>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</si>
  <si>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</si>
  <si>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</si>
  <si>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</si>
  <si>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</si>
  <si>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</si>
  <si>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</si>
  <si>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</si>
  <si>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</si>
  <si>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</si>
  <si>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</si>
  <si>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</si>
  <si>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</si>
  <si>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</si>
  <si>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</si>
  <si>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</si>
  <si>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</si>
  <si>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</si>
  <si>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</si>
  <si>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</si>
  <si>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</si>
  <si>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</si>
  <si>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</si>
  <si>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</si>
  <si>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</si>
  <si>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</si>
  <si>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</si>
  <si>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</si>
  <si>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</si>
  <si>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</si>
  <si>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</si>
  <si>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</si>
  <si>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</si>
  <si>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</si>
  <si>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</si>
  <si>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</si>
  <si>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</si>
  <si>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</si>
  <si>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</si>
  <si>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</si>
  <si>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</si>
  <si>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</si>
  <si>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</si>
  <si>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</si>
  <si>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</si>
  <si>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</si>
  <si>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</si>
  <si>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</si>
  <si>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</si>
  <si>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</si>
  <si>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</si>
  <si>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</si>
  <si>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</si>
  <si>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</si>
  <si>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</si>
  <si>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</si>
  <si>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</si>
  <si>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</si>
  <si>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</si>
  <si>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</si>
  <si>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</si>
  <si>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</si>
  <si>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</si>
  <si>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</si>
  <si>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</si>
  <si>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</si>
  <si>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</si>
  <si>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</si>
  <si>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</si>
  <si>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</si>
  <si>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</si>
  <si>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</si>
  <si>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</si>
  <si>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</si>
  <si>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</si>
  <si>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</si>
  <si>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</si>
  <si>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</si>
  <si>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</si>
  <si>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</si>
  <si>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</si>
  <si>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</si>
  <si>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</si>
  <si>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</si>
  <si>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</si>
  <si>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</si>
  <si>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</si>
  <si>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</si>
  <si>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</si>
  <si>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</si>
  <si>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</si>
  <si>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</si>
  <si>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</si>
  <si>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</si>
  <si>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</si>
  <si>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</si>
  <si>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</si>
  <si>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</si>
  <si>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</si>
  <si>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</si>
  <si>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</si>
  <si>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</si>
  <si>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</si>
  <si>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</si>
  <si>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</si>
  <si>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</si>
  <si>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</si>
  <si>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</si>
  <si>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</si>
  <si>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</si>
  <si>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</si>
  <si>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</si>
  <si>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</si>
  <si>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</si>
  <si>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</si>
  <si>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</si>
  <si>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</si>
  <si>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</si>
  <si>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</si>
  <si>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</si>
  <si>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</si>
  <si>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</si>
  <si>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</si>
  <si>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</si>
  <si>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</si>
  <si>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</si>
  <si>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</si>
  <si>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</si>
  <si>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</si>
  <si>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</si>
  <si>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</si>
  <si>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</si>
  <si>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</si>
  <si>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</si>
  <si>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</si>
  <si>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</si>
  <si>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</si>
  <si>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</si>
  <si>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</si>
  <si>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</si>
  <si>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</si>
  <si>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</si>
  <si>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</si>
  <si>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</si>
  <si>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</si>
  <si>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</si>
  <si>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</si>
  <si>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</si>
  <si>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</si>
  <si>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</si>
  <si>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</si>
  <si>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</si>
  <si>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</si>
  <si>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</si>
  <si>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</si>
  <si>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</si>
  <si>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</si>
  <si>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</si>
  <si>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</si>
  <si>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</si>
  <si>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</si>
  <si>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</si>
  <si>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</si>
  <si>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</si>
  <si>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</si>
  <si>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</si>
  <si>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</si>
  <si>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</si>
  <si>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</si>
  <si>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</si>
  <si>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</si>
  <si>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</si>
  <si>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</si>
  <si>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</si>
  <si>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</si>
  <si>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</si>
  <si>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</si>
  <si>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</si>
  <si>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</si>
  <si>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</si>
  <si>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</si>
  <si>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</si>
  <si>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</si>
  <si>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</si>
  <si>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</si>
  <si>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</si>
  <si>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</si>
  <si>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</si>
  <si>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</si>
  <si>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</si>
  <si>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</si>
  <si>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</si>
  <si>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</si>
  <si>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</si>
  <si>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</si>
  <si>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</si>
  <si>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</si>
  <si>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</si>
  <si>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</si>
  <si>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</si>
  <si>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</si>
  <si>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</si>
  <si>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</si>
  <si>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</si>
  <si>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</si>
  <si>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</si>
  <si>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</si>
  <si>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</si>
  <si>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</si>
  <si>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</si>
  <si>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</si>
  <si>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</si>
  <si>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</si>
  <si>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</si>
  <si>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</si>
  <si>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</si>
  <si>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</si>
  <si>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</si>
  <si>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</si>
  <si>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</si>
  <si>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</si>
  <si>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</si>
  <si>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</si>
  <si>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</si>
  <si>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</si>
  <si>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</si>
  <si>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</si>
  <si>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</si>
  <si>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</si>
  <si>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</si>
  <si>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</si>
  <si>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</si>
  <si>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</si>
  <si>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</si>
  <si>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</si>
  <si>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</si>
  <si>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</si>
  <si>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</si>
  <si>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</si>
  <si>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</si>
  <si>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</si>
  <si>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</si>
  <si>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</si>
  <si>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</si>
  <si>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</si>
  <si>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</si>
  <si>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</si>
  <si>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</si>
  <si>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</si>
  <si>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</si>
  <si>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</si>
  <si>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</si>
  <si>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</si>
  <si>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</si>
  <si>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</si>
  <si>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</si>
  <si>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</si>
  <si>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</si>
  <si>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</si>
  <si>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</si>
  <si>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</si>
  <si>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</si>
  <si>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</si>
  <si>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</si>
  <si>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</si>
  <si>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</si>
  <si>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</si>
  <si>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</si>
  <si>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</si>
  <si>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</si>
  <si>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</si>
  <si>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</si>
  <si>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</si>
  <si>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</si>
  <si>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</si>
  <si>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</si>
  <si>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</si>
  <si>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</si>
  <si>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</si>
  <si>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</si>
  <si>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</si>
  <si>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</si>
  <si>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</si>
  <si>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</si>
  <si>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</si>
  <si>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</si>
  <si>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</si>
  <si>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</si>
  <si>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</si>
  <si>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</si>
  <si>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</si>
  <si>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</si>
  <si>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</si>
  <si>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</si>
  <si>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</si>
  <si>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</si>
  <si>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</si>
  <si>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</si>
  <si>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</si>
  <si>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</si>
  <si>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</si>
  <si>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</si>
  <si>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</si>
  <si>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</si>
  <si>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</si>
  <si>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</si>
  <si>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</si>
  <si>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</si>
  <si>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</si>
  <si>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</si>
  <si>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</si>
  <si>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</si>
  <si>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</si>
  <si>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</si>
  <si>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</si>
  <si>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</si>
  <si>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</si>
  <si>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</si>
  <si>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</si>
  <si>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</si>
  <si>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</si>
  <si>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</si>
  <si>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</si>
  <si>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</si>
  <si>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</si>
  <si>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</si>
  <si>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</si>
  <si>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</si>
  <si>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</si>
  <si>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</si>
  <si>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</si>
  <si>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</si>
  <si>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</si>
  <si>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</si>
  <si>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</si>
  <si>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</si>
  <si>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</si>
  <si>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</si>
  <si>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</si>
  <si>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</si>
  <si>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</si>
  <si>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</si>
  <si>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</si>
  <si>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</si>
  <si>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</si>
  <si>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</si>
  <si>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</si>
  <si>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</si>
  <si>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</si>
  <si>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</si>
  <si>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</si>
  <si>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</si>
  <si>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</si>
  <si>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</si>
  <si>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</si>
  <si>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</si>
  <si>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</si>
  <si>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</si>
  <si>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</si>
  <si>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</si>
  <si>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</si>
  <si>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</si>
  <si>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</si>
  <si>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</si>
  <si>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</si>
  <si>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</si>
  <si>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</si>
  <si>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</si>
  <si>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</si>
  <si>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</si>
  <si>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</si>
  <si>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</si>
  <si>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</si>
  <si>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</si>
  <si>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</si>
  <si>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</si>
  <si>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</si>
  <si>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</si>
  <si>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</si>
  <si>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</si>
  <si>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</si>
  <si>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</si>
  <si>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</si>
  <si>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</si>
  <si>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</si>
  <si>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</si>
  <si>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</si>
  <si>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</si>
  <si>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</si>
  <si>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</si>
  <si>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</si>
  <si>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</si>
  <si>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</si>
  <si>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</si>
  <si>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</si>
  <si>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</si>
  <si>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</si>
  <si>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</si>
  <si>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</si>
  <si>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</si>
  <si>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</si>
  <si>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</si>
  <si>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</si>
  <si>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</si>
  <si>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</si>
  <si>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</si>
  <si>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</si>
  <si>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</si>
  <si>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</si>
  <si>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</si>
  <si>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</si>
  <si>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</si>
  <si>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</si>
  <si>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</si>
  <si>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</si>
  <si>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</si>
  <si>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</si>
  <si>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</si>
  <si>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</si>
  <si>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</si>
  <si>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</si>
  <si>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</si>
  <si>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</si>
  <si>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</si>
  <si>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</si>
  <si>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</si>
  <si>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</si>
  <si>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</si>
  <si>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</si>
  <si>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</si>
  <si>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</si>
  <si>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</si>
  <si>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</si>
  <si>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</si>
  <si>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</si>
  <si>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</si>
  <si>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</si>
  <si>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</si>
  <si>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</si>
  <si>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</si>
  <si>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</si>
  <si>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</si>
  <si>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</si>
  <si>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</si>
  <si>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</si>
  <si>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</si>
  <si>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</si>
  <si>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</si>
  <si>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</si>
  <si>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</si>
  <si>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</si>
  <si>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</si>
  <si>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</si>
  <si>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</si>
  <si>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</si>
  <si>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</si>
  <si>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</si>
  <si>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</si>
  <si>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</si>
  <si>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</si>
  <si>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</si>
  <si>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</si>
  <si>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</si>
  <si>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</si>
  <si>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</si>
  <si>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</si>
  <si>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</si>
  <si>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</si>
  <si>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</si>
  <si>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</si>
  <si>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</si>
  <si>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</si>
  <si>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</si>
  <si>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</si>
  <si>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</si>
  <si>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</si>
  <si>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</si>
  <si>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</si>
  <si>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</si>
  <si>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</si>
  <si>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</si>
  <si>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</si>
  <si>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</si>
  <si>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</si>
  <si>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</si>
  <si>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</si>
  <si>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</si>
  <si>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</si>
  <si>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</si>
  <si>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</si>
  <si>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</si>
  <si>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</si>
  <si>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</si>
  <si>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</si>
  <si>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</si>
  <si>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</si>
  <si>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</si>
  <si>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</si>
  <si>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</si>
  <si>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</si>
  <si>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</si>
  <si>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</si>
  <si>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</si>
  <si>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</si>
  <si>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</si>
  <si>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</si>
  <si>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</si>
  <si>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</si>
  <si>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</si>
  <si>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</si>
  <si>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</si>
  <si>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</si>
  <si>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</si>
  <si>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</si>
  <si>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</si>
  <si>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</si>
  <si>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</si>
  <si>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</si>
  <si>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</si>
  <si>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</si>
  <si>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</si>
  <si>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</si>
  <si>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</si>
  <si>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</si>
  <si>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</si>
  <si>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</si>
  <si>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</si>
  <si>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</si>
  <si>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</si>
  <si>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</si>
  <si>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</si>
  <si>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</si>
  <si>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</si>
  <si>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</si>
  <si>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</si>
  <si>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</si>
  <si>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</si>
  <si>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</si>
  <si>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</si>
  <si>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</si>
  <si>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</si>
  <si>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</si>
  <si>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</si>
  <si>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</si>
  <si>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</si>
  <si>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</si>
  <si>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</si>
  <si>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</si>
  <si>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</si>
  <si>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</si>
  <si>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</si>
  <si>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</si>
  <si>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</si>
  <si>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</si>
  <si>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</si>
  <si>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</si>
  <si>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</si>
  <si>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</si>
  <si>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</si>
  <si>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</si>
  <si>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</si>
  <si>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</si>
  <si>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</si>
  <si>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</si>
  <si>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</si>
  <si>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</si>
  <si>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</si>
  <si>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</si>
  <si>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</si>
  <si>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</si>
  <si>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</si>
  <si>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</si>
  <si>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</si>
  <si>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</si>
  <si>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</si>
  <si>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</si>
  <si>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</si>
  <si>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</si>
  <si>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</si>
  <si>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</si>
  <si>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</si>
  <si>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</si>
  <si>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</si>
  <si>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</si>
  <si>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</si>
  <si>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</si>
  <si>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</si>
  <si>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</si>
  <si>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</si>
  <si>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</si>
  <si>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</si>
  <si>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</si>
  <si>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</si>
  <si>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</si>
  <si>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</si>
  <si>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</si>
  <si>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</si>
  <si>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</si>
  <si>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</si>
  <si>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</si>
  <si>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</si>
  <si>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</si>
  <si>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</si>
  <si>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</si>
  <si>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</si>
  <si>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</si>
  <si>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</si>
  <si>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</si>
  <si>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</si>
  <si>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</si>
  <si>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</si>
  <si>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</si>
  <si>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</si>
  <si>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</si>
  <si>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</si>
  <si>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</si>
  <si>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</si>
  <si>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</si>
  <si>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</si>
  <si>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</si>
  <si>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</si>
  <si>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</si>
  <si>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</si>
  <si>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</si>
  <si>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</si>
  <si>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</si>
  <si>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</si>
  <si>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</si>
  <si>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</si>
  <si>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</si>
  <si>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</si>
  <si>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</si>
  <si>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</si>
  <si>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</si>
  <si>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</si>
  <si>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</si>
  <si>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</si>
  <si>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</si>
  <si>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</si>
  <si>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</si>
  <si>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</si>
  <si>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</si>
  <si>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</si>
  <si>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</si>
  <si>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</si>
  <si>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</si>
  <si>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</si>
  <si>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</si>
  <si>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</si>
  <si>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</si>
  <si>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</si>
  <si>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</si>
  <si>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</si>
  <si>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</si>
  <si>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</si>
  <si>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</si>
  <si>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</si>
  <si>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</si>
  <si>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</si>
  <si>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</si>
  <si>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</si>
  <si>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</si>
  <si>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</si>
  <si>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</si>
  <si>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</si>
  <si>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</si>
  <si>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</si>
  <si>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</si>
  <si>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</si>
  <si>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</si>
  <si>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</si>
  <si>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</si>
  <si>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</si>
  <si>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</si>
  <si>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</si>
  <si>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</si>
  <si>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</si>
  <si>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</si>
  <si>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</si>
  <si>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</si>
  <si>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</si>
  <si>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</si>
  <si>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</si>
  <si>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</si>
  <si>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</si>
  <si>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</si>
  <si>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</si>
  <si>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</si>
  <si>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</si>
  <si>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</si>
  <si>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</si>
  <si>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</si>
  <si>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</si>
  <si>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</si>
  <si>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</si>
  <si>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</si>
  <si>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</si>
  <si>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</si>
  <si>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</si>
  <si>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</si>
  <si>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</si>
  <si>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</si>
  <si>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</si>
  <si>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</si>
  <si>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</si>
  <si>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</si>
  <si>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</si>
  <si>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</si>
  <si>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</si>
  <si>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</si>
  <si>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</si>
  <si>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</si>
  <si>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</si>
  <si>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</si>
  <si>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</si>
  <si>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</si>
  <si>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</si>
  <si>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</si>
  <si>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</si>
  <si>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</si>
  <si>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</si>
  <si>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</si>
  <si>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</si>
  <si>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</si>
  <si>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</si>
  <si>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</si>
  <si>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</si>
  <si>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</si>
  <si>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</si>
  <si>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</si>
  <si>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</si>
  <si>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</si>
  <si>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</si>
  <si>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</si>
  <si>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</si>
  <si>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</si>
  <si>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</si>
  <si>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</si>
  <si>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</si>
  <si>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</si>
  <si>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</si>
  <si>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</si>
  <si>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</si>
  <si>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</si>
  <si>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</si>
  <si>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</si>
  <si>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</si>
  <si>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</si>
  <si>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</si>
  <si>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</si>
  <si>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</si>
  <si>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</si>
  <si>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</si>
  <si>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</si>
  <si>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</si>
  <si>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</si>
  <si>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</si>
  <si>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</si>
  <si>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</si>
  <si>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</si>
  <si>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</si>
  <si>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</si>
  <si>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</si>
  <si>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</si>
  <si>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</si>
  <si>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</si>
  <si>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</si>
  <si>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</si>
  <si>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</si>
  <si>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</si>
  <si>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</si>
  <si>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</si>
  <si>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</si>
  <si>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</si>
  <si>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</si>
  <si>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</si>
  <si>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</si>
  <si>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</si>
  <si>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</si>
  <si>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</si>
  <si>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</si>
  <si>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</si>
  <si>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</si>
  <si>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</si>
  <si>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</si>
  <si>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</si>
  <si>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</si>
  <si>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</si>
  <si>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</si>
  <si>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</si>
  <si>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</si>
  <si>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</si>
  <si>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</si>
  <si>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</si>
  <si>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</si>
  <si>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</si>
  <si>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</si>
  <si>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</si>
  <si>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</si>
  <si>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</si>
  <si>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</si>
  <si>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</si>
  <si>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</si>
  <si>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</si>
  <si>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</si>
  <si>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</si>
  <si>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</si>
  <si>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</si>
  <si>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</si>
  <si>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</si>
  <si>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</si>
  <si>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</si>
  <si>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</si>
  <si>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</si>
  <si>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</si>
  <si>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</si>
  <si>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</si>
  <si>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</si>
  <si>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</si>
  <si>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</si>
  <si>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</si>
  <si>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</si>
  <si>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</si>
  <si>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</si>
  <si>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</si>
  <si>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</si>
  <si>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</si>
  <si>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</si>
  <si>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</si>
  <si>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</si>
  <si>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</si>
  <si>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</si>
  <si>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</si>
  <si>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</si>
  <si>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</si>
  <si>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</si>
  <si>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</si>
  <si>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</si>
  <si>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</si>
  <si>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</si>
  <si>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</si>
  <si>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</si>
  <si>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</si>
  <si>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</si>
  <si>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</si>
  <si>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</si>
  <si>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</si>
  <si>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</si>
  <si>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</si>
  <si>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</si>
  <si>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</si>
  <si>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</si>
  <si>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</si>
  <si>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</si>
  <si>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</si>
  <si>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</si>
  <si>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</si>
  <si>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</si>
  <si>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</si>
  <si>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</si>
  <si>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</si>
  <si>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</si>
  <si>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</si>
  <si>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</si>
  <si>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</si>
  <si>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</si>
  <si>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</si>
  <si>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</si>
  <si>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</si>
  <si>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</si>
  <si>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</si>
  <si>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</si>
  <si>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</si>
  <si>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</si>
  <si>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</si>
  <si>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</si>
  <si>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</si>
  <si>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</si>
  <si>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</si>
  <si>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</si>
  <si>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</si>
  <si>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</si>
  <si>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</si>
  <si>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</si>
  <si>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</si>
  <si>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</si>
  <si>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</si>
  <si>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</si>
  <si>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</si>
  <si>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</si>
  <si>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</si>
  <si>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</si>
  <si>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</si>
  <si>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</si>
  <si>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</si>
  <si>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</si>
  <si>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</si>
  <si>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</si>
  <si>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</si>
  <si>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</si>
  <si>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</si>
  <si>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</si>
  <si>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</si>
  <si>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</si>
  <si>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</si>
  <si>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</si>
  <si>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</si>
  <si>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</si>
  <si>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</si>
  <si>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</si>
  <si>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</si>
  <si>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</si>
  <si>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</si>
  <si>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</si>
  <si>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</si>
  <si>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</si>
  <si>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</si>
  <si>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</si>
  <si>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</si>
  <si>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</si>
  <si>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</si>
  <si>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</si>
  <si>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</si>
  <si>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</si>
  <si>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</si>
  <si>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</si>
  <si>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</si>
  <si>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</si>
  <si>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</si>
  <si>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</si>
  <si>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</si>
  <si>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</si>
  <si>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</si>
  <si>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</si>
  <si>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</si>
  <si>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</si>
  <si>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</si>
  <si>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</si>
  <si>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</si>
  <si>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</si>
  <si>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</si>
  <si>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</si>
  <si>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</si>
  <si>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</si>
  <si>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</si>
  <si>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</si>
  <si>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</si>
  <si>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</si>
  <si>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</si>
  <si>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</si>
  <si>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</si>
  <si>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</si>
  <si>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</si>
  <si>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</si>
  <si>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</si>
  <si>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</si>
  <si>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</si>
  <si>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</si>
  <si>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</si>
  <si>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</si>
  <si>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</si>
  <si>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</si>
  <si>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</si>
  <si>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</si>
  <si>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</si>
  <si>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</si>
  <si>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</si>
  <si>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</si>
  <si>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</si>
  <si>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</si>
  <si>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</si>
  <si>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</si>
  <si>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</si>
  <si>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</si>
  <si>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</si>
  <si>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</si>
  <si>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</si>
  <si>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</si>
  <si>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</si>
  <si>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</si>
  <si>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</si>
  <si>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</si>
  <si>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</si>
  <si>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</si>
  <si>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</si>
  <si>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</si>
  <si>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</si>
  <si>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</si>
  <si>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</si>
  <si>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</si>
  <si>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</si>
  <si>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</si>
  <si>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</si>
  <si>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</si>
  <si>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</si>
  <si>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</si>
  <si>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</si>
  <si>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</si>
  <si>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</si>
  <si>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</si>
  <si>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</si>
  <si>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</si>
  <si>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</si>
  <si>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</si>
  <si>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</si>
  <si>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</si>
  <si>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</si>
  <si>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</si>
  <si>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</si>
  <si>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</si>
  <si>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</si>
  <si>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</si>
  <si>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</si>
  <si>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</si>
  <si>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</si>
  <si>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</si>
  <si>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</si>
  <si>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</si>
  <si>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</si>
  <si>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</si>
  <si>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</si>
  <si>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</si>
  <si>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</si>
  <si>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</si>
  <si>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</si>
  <si>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</si>
  <si>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</si>
  <si>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</si>
  <si>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</si>
  <si>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</si>
  <si>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</si>
  <si>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</si>
  <si>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</si>
  <si>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</si>
  <si>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</si>
  <si>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</si>
  <si>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</si>
  <si>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</si>
  <si>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</si>
  <si>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</si>
  <si>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</si>
  <si>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</si>
  <si>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</si>
  <si>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</si>
  <si>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</si>
  <si>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</si>
  <si>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</si>
  <si>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</si>
  <si>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</si>
  <si>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</si>
  <si>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</si>
  <si>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</si>
  <si>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</si>
  <si>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</si>
  <si>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</si>
  <si>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</si>
  <si>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</si>
  <si>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</si>
  <si>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</si>
  <si>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</si>
  <si>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</si>
  <si>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</si>
  <si>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</si>
  <si>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</si>
  <si>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</si>
  <si>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</si>
  <si>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</si>
  <si>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</si>
  <si>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</si>
  <si>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</si>
  <si>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</si>
  <si>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</si>
  <si>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</si>
  <si>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</si>
  <si>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</si>
  <si>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</si>
  <si>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</si>
  <si>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</si>
  <si>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</si>
  <si>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</si>
  <si>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</si>
  <si>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</si>
  <si>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</si>
  <si>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</si>
  <si>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</si>
  <si>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</si>
  <si>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</si>
  <si>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</si>
  <si>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</si>
  <si>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</si>
  <si>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</si>
  <si>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</si>
  <si>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</si>
  <si>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</si>
  <si>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</si>
  <si>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</si>
  <si>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</si>
  <si>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</si>
  <si>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</si>
  <si>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</si>
  <si>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</si>
  <si>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</si>
  <si>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</si>
  <si>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</si>
  <si>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</si>
  <si>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</si>
  <si>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</si>
  <si>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</si>
  <si>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</si>
  <si>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</si>
  <si>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</si>
  <si>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</si>
  <si>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</si>
  <si>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</si>
  <si>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</si>
  <si>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</si>
  <si>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</si>
  <si>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</si>
  <si>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</si>
  <si>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</si>
  <si>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</si>
  <si>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</si>
  <si>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</si>
  <si>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</si>
  <si>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</si>
  <si>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</si>
  <si>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</si>
  <si>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</si>
  <si>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</si>
  <si>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</si>
  <si>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</si>
  <si>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</si>
  <si>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</si>
  <si>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</si>
  <si>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</si>
  <si>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</si>
  <si>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</si>
  <si>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</si>
  <si>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</si>
  <si>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</si>
  <si>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</si>
  <si>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</si>
  <si>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</si>
  <si>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</si>
  <si>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</si>
  <si>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</si>
  <si>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</si>
  <si>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</si>
  <si>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</si>
  <si>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</si>
  <si>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</si>
  <si>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</si>
  <si>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</si>
  <si>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</si>
  <si>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</si>
  <si>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</si>
  <si>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</si>
  <si>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</si>
  <si>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</si>
  <si>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</si>
  <si>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</si>
  <si>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</si>
  <si>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</si>
  <si>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</si>
  <si>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</si>
  <si>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</si>
  <si>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</si>
  <si>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</si>
  <si>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</si>
  <si>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</si>
  <si>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</si>
  <si>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</si>
  <si>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</si>
  <si>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</si>
  <si>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</si>
  <si>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</si>
  <si>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</si>
  <si>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</si>
  <si>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</si>
  <si>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</si>
  <si>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</si>
  <si>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</si>
  <si>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</si>
  <si>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</si>
  <si>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</si>
  <si>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</si>
  <si>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</si>
  <si>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</si>
  <si>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</si>
  <si>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</si>
  <si>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</si>
  <si>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</si>
  <si>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</si>
  <si>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</si>
  <si>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</si>
  <si>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</si>
  <si>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</si>
  <si>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</si>
  <si>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</si>
  <si>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</si>
  <si>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</si>
  <si>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</si>
  <si>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</si>
  <si>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</si>
  <si>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</si>
  <si>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</si>
  <si>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</si>
  <si>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</si>
  <si>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</si>
  <si>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</si>
  <si>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</si>
  <si>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</si>
  <si>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</si>
  <si>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</si>
  <si>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</si>
  <si>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</si>
  <si>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</si>
  <si>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</si>
  <si>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</si>
  <si>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</si>
  <si>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</si>
  <si>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</si>
  <si>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</si>
  <si>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</si>
  <si>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</si>
  <si>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</si>
  <si>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</si>
  <si>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</si>
  <si>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</si>
  <si>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</si>
  <si>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</si>
  <si>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</si>
  <si>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</si>
  <si>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</si>
  <si>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</si>
  <si>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</si>
  <si>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</si>
  <si>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</si>
  <si>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</si>
  <si>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</si>
  <si>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</si>
  <si>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</si>
  <si>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</si>
  <si>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</si>
  <si>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</si>
  <si>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</si>
  <si>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</si>
  <si>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</si>
  <si>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</si>
  <si>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</si>
  <si>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</si>
  <si>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</si>
  <si>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</si>
  <si>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</si>
  <si>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</si>
  <si>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</si>
  <si>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</si>
  <si>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</si>
  <si>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</si>
  <si>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</si>
  <si>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</si>
  <si>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</si>
  <si>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</si>
  <si>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</si>
  <si>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</si>
  <si>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</si>
  <si>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</si>
  <si>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</si>
  <si>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</si>
  <si>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</si>
  <si>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</si>
  <si>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</si>
  <si>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</si>
  <si>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</si>
  <si>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</si>
  <si>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</si>
  <si>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</si>
  <si>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</si>
  <si>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</si>
  <si>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</si>
  <si>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</si>
  <si>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</si>
  <si>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</si>
  <si>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</si>
  <si>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</si>
  <si>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</si>
  <si>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</si>
  <si>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</si>
  <si>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</si>
  <si>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</si>
  <si>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</si>
  <si>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</si>
  <si>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</si>
  <si>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</si>
  <si>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</si>
  <si>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</si>
  <si>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</si>
  <si>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</si>
  <si>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</si>
  <si>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</si>
  <si>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</si>
  <si>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</si>
  <si>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</si>
  <si>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</si>
  <si>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</si>
  <si>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</si>
  <si>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</si>
  <si>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</si>
  <si>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</si>
  <si>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</si>
  <si>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</si>
  <si>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</si>
  <si>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</si>
  <si>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</si>
  <si>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</si>
  <si>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</si>
  <si>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</si>
  <si>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</si>
  <si>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</si>
  <si>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</si>
  <si>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</si>
  <si>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</si>
  <si>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</si>
  <si>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</si>
  <si>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</si>
  <si>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</si>
  <si>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</si>
  <si>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</si>
  <si>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</si>
  <si>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</si>
  <si>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</si>
  <si>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</si>
  <si>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</si>
  <si>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</si>
  <si>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</si>
  <si>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</si>
  <si>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</si>
  <si>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</si>
  <si>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</si>
  <si>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</si>
  <si>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</si>
  <si>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</si>
  <si>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</si>
  <si>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</si>
  <si>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</si>
  <si>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</si>
  <si>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</si>
  <si>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</si>
  <si>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</si>
  <si>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</si>
  <si>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</si>
  <si>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</si>
  <si>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</si>
  <si>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</si>
  <si>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</si>
  <si>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</si>
  <si>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</si>
  <si>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</si>
  <si>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</si>
  <si>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</si>
  <si>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</si>
  <si>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</si>
  <si>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</si>
  <si>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</si>
  <si>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</si>
  <si>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</si>
  <si>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</si>
  <si>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</si>
  <si>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</si>
  <si>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</si>
  <si>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</si>
  <si>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</si>
  <si>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</si>
  <si>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</si>
  <si>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</si>
  <si>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</si>
  <si>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</si>
  <si>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</si>
  <si>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</si>
  <si>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</si>
  <si>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</si>
  <si>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</si>
  <si>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</si>
  <si>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</si>
  <si>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</si>
  <si>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</si>
  <si>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</si>
  <si>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</si>
  <si>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</si>
  <si>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</si>
  <si>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</si>
  <si>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</si>
  <si>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</si>
  <si>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</si>
  <si>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</si>
  <si>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</si>
  <si>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</si>
  <si>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</si>
  <si>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</si>
  <si>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</si>
  <si>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</si>
  <si>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</si>
  <si>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</si>
  <si>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</si>
  <si>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</si>
  <si>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</si>
  <si>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</si>
  <si>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</si>
  <si>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</si>
  <si>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</si>
  <si>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</si>
  <si>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</si>
  <si>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</si>
  <si>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</si>
  <si>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</si>
  <si>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</si>
  <si>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</si>
  <si>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</si>
  <si>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</si>
  <si>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</si>
  <si>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</si>
  <si>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</si>
  <si>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</si>
  <si>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</si>
  <si>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</si>
  <si>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</si>
  <si>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</si>
  <si>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</si>
  <si>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</si>
  <si>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</si>
  <si>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</si>
  <si>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</si>
  <si>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</si>
  <si>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</si>
  <si>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</si>
  <si>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</si>
  <si>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</si>
  <si>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</si>
  <si>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</si>
  <si>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</si>
  <si>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</si>
  <si>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</si>
  <si>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</si>
  <si>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</si>
  <si>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</si>
  <si>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</si>
  <si>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</si>
  <si>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</si>
  <si>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</si>
  <si>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</si>
  <si>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</si>
  <si>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</si>
  <si>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</si>
  <si>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</si>
  <si>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</si>
  <si>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</si>
  <si>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</si>
  <si>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</si>
  <si>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</si>
  <si>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</si>
  <si>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</si>
  <si>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</si>
  <si>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</si>
  <si>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</si>
  <si>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</si>
  <si>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</si>
  <si>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</si>
  <si>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</si>
  <si>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</si>
  <si>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</si>
  <si>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</si>
  <si>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</si>
  <si>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</si>
  <si>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</si>
  <si>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</si>
  <si>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</si>
  <si>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</si>
  <si>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</si>
  <si>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</si>
  <si>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</si>
  <si>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</si>
  <si>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</si>
  <si>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</si>
  <si>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</si>
  <si>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</si>
  <si>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</si>
  <si>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</si>
  <si>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</si>
  <si>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</si>
  <si>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</si>
  <si>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</si>
  <si>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</si>
  <si>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</si>
  <si>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</si>
  <si>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</si>
  <si>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</si>
  <si>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</si>
  <si>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</si>
  <si>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</si>
  <si>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</si>
  <si>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</si>
  <si>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</si>
  <si>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</si>
  <si>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</si>
  <si>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</si>
  <si>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</si>
  <si>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</si>
  <si>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</si>
  <si>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</si>
  <si>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</si>
  <si>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</si>
  <si>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</si>
  <si>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</si>
  <si>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</si>
  <si>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</si>
  <si>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</si>
  <si>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</si>
  <si>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</si>
  <si>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</si>
  <si>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</si>
  <si>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</si>
  <si>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</si>
  <si>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</si>
  <si>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</si>
  <si>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</si>
  <si>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</si>
  <si>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</si>
  <si>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</si>
  <si>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</si>
  <si>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</si>
  <si>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</si>
  <si>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</si>
  <si>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</si>
  <si>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</si>
  <si>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</si>
  <si>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</si>
  <si>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</si>
  <si>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</si>
  <si>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</si>
  <si>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</si>
  <si>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</si>
  <si>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</si>
  <si>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</si>
  <si>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</si>
  <si>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</si>
  <si>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</si>
  <si>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</si>
  <si>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</si>
  <si>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</si>
  <si>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</si>
  <si>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</si>
  <si>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</si>
  <si>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</si>
  <si>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</si>
  <si>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</si>
  <si>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</si>
  <si>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</si>
  <si>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</si>
  <si>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</si>
  <si>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</si>
  <si>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</si>
  <si>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</si>
  <si>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</si>
  <si>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</si>
  <si>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</si>
  <si>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</si>
  <si>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</si>
  <si>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</si>
  <si>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</si>
  <si>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</si>
  <si>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</si>
  <si>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</si>
  <si>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</si>
  <si>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</si>
  <si>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</si>
  <si>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</si>
  <si>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</si>
  <si>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</si>
  <si>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</si>
  <si>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</si>
  <si>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</si>
  <si>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</si>
  <si>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</si>
  <si>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</si>
  <si>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</si>
  <si>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</si>
  <si>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</si>
  <si>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</si>
  <si>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</si>
  <si>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</si>
  <si>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</si>
  <si>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</si>
  <si>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</si>
  <si>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</si>
  <si>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</si>
  <si>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</si>
  <si>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</si>
  <si>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</si>
  <si>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</si>
  <si>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</si>
  <si>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</si>
  <si>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</si>
  <si>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</si>
  <si>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</si>
  <si>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</si>
  <si>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</si>
  <si>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</si>
  <si>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</si>
  <si>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</si>
  <si>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</si>
  <si>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</si>
  <si>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</si>
  <si>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</si>
  <si>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</si>
  <si>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</si>
  <si>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</si>
  <si>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</si>
  <si>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</si>
  <si>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</si>
  <si>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</si>
  <si>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</si>
  <si>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</si>
  <si>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</si>
  <si>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</si>
  <si>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</si>
  <si>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</si>
  <si>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</si>
  <si>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</si>
  <si>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</si>
  <si>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</si>
  <si>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</si>
  <si>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</si>
  <si>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</si>
  <si>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</si>
  <si>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</si>
  <si>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</si>
  <si>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</si>
  <si>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</si>
  <si>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</si>
  <si>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</si>
  <si>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</si>
  <si>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</si>
  <si>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</si>
  <si>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</si>
  <si>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</si>
  <si>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</si>
  <si>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</si>
  <si>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</si>
  <si>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</si>
  <si>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</si>
  <si>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</si>
  <si>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</si>
  <si>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</si>
  <si>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</si>
  <si>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</si>
  <si>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</si>
  <si>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</si>
  <si>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</si>
  <si>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</si>
  <si>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</si>
  <si>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</si>
  <si>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</si>
  <si>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</si>
  <si>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</si>
  <si>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</si>
  <si>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</si>
  <si>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</si>
  <si>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</si>
  <si>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</si>
  <si>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</si>
  <si>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</si>
  <si>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</si>
  <si>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</si>
  <si>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</si>
  <si>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</si>
  <si>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</si>
  <si>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</si>
  <si>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</si>
  <si>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</si>
  <si>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</si>
  <si>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</si>
  <si>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</si>
  <si>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</si>
  <si>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</si>
  <si>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</si>
  <si>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</si>
  <si>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</si>
  <si>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</si>
  <si>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</si>
  <si>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</si>
  <si>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</si>
  <si>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</si>
  <si>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</si>
  <si>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</si>
  <si>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</si>
  <si>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</si>
  <si>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</si>
  <si>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</si>
  <si>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</si>
  <si>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</si>
  <si>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</si>
  <si>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</si>
  <si>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</si>
  <si>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</si>
  <si>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</si>
  <si>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</si>
  <si>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</si>
  <si>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</si>
  <si>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</si>
  <si>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</si>
  <si>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</si>
  <si>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</si>
  <si>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</si>
  <si>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</si>
  <si>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</si>
  <si>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</si>
  <si>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</si>
  <si>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</si>
  <si>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</si>
  <si>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</si>
  <si>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</si>
  <si>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</si>
  <si>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</si>
  <si>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</si>
  <si>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</si>
  <si>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</si>
  <si>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</si>
  <si>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</si>
  <si>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</si>
  <si>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</si>
  <si>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</si>
  <si>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</si>
  <si>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</si>
  <si>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</si>
  <si>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</si>
  <si>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</si>
  <si>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</si>
  <si>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</si>
  <si>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</si>
  <si>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</si>
  <si>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</si>
  <si>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</si>
  <si>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</si>
  <si>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</si>
  <si>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</si>
  <si>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</si>
  <si>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</si>
  <si>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</si>
  <si>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</si>
  <si>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</si>
  <si>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</si>
  <si>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</si>
  <si>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</si>
  <si>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</si>
  <si>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</si>
  <si>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</si>
  <si>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</si>
  <si>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</si>
  <si>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</si>
  <si>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</si>
  <si>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</si>
  <si>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</si>
  <si>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</si>
  <si>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</si>
  <si>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</si>
  <si>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</si>
  <si>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</si>
  <si>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</si>
  <si>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</si>
  <si>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</si>
  <si>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</si>
  <si>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</si>
  <si>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</si>
  <si>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</si>
  <si>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</si>
  <si>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</si>
  <si>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</si>
  <si>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</si>
  <si>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</si>
  <si>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</si>
  <si>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</si>
  <si>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</si>
  <si>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</si>
  <si>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</si>
  <si>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</si>
  <si>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</si>
  <si>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</si>
  <si>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</si>
  <si>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</si>
  <si>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</si>
  <si>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</si>
  <si>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</si>
  <si>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</si>
  <si>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</si>
  <si>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</si>
  <si>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</si>
  <si>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</si>
  <si>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</si>
  <si>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</si>
  <si>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</si>
  <si>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</si>
  <si>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</si>
  <si>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</si>
  <si>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</si>
  <si>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</si>
  <si>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</si>
  <si>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</si>
  <si>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</si>
  <si>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</si>
  <si>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</si>
  <si>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</si>
  <si>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</si>
  <si>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</si>
  <si>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</si>
  <si>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</si>
  <si>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</si>
  <si>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</si>
  <si>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</si>
  <si>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</si>
  <si>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</si>
  <si>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</si>
  <si>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</si>
  <si>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</si>
  <si>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</si>
  <si>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</si>
  <si>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</si>
  <si>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</si>
  <si>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</si>
  <si>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</si>
  <si>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</si>
  <si>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</si>
  <si>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</si>
  <si>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</si>
  <si>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</si>
  <si>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</si>
  <si>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</si>
  <si>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</si>
  <si>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</si>
  <si>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</si>
  <si>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</si>
  <si>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</si>
  <si>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</si>
  <si>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</si>
  <si>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</si>
  <si>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</si>
  <si>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</si>
  <si>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</si>
  <si>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</si>
  <si>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</si>
  <si>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</si>
  <si>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</si>
  <si>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</si>
  <si>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</si>
  <si>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</si>
  <si>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</si>
  <si>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</si>
  <si>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</si>
  <si>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</si>
  <si>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</si>
  <si>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</si>
  <si>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</si>
  <si>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</si>
  <si>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</si>
  <si>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</si>
  <si>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</si>
  <si>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</si>
  <si>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</si>
  <si>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</si>
  <si>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</si>
  <si>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</si>
  <si>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</si>
  <si>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</si>
  <si>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</si>
  <si>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</si>
  <si>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</si>
  <si>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</si>
  <si>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</si>
  <si>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</si>
  <si>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</si>
  <si>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</si>
  <si>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</si>
  <si>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</si>
  <si>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</si>
  <si>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</si>
  <si>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</si>
  <si>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</si>
  <si>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</si>
  <si>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</si>
  <si>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</si>
  <si>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</si>
  <si>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</si>
  <si>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</si>
  <si>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</si>
  <si>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</si>
  <si>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</si>
  <si>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</si>
  <si>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</si>
  <si>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</si>
  <si>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</si>
  <si>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</si>
  <si>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</si>
  <si>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</si>
  <si>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</si>
  <si>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</si>
  <si>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</si>
  <si>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</si>
  <si>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</si>
  <si>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</si>
  <si>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</si>
  <si>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</si>
  <si>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</si>
  <si>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</si>
  <si>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</si>
  <si>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</si>
  <si>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</si>
  <si>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</si>
  <si>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</si>
  <si>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</si>
  <si>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</si>
  <si>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</si>
  <si>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</si>
  <si>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</si>
  <si>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</si>
  <si>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</si>
  <si>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</si>
  <si>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</si>
  <si>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</si>
  <si>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</si>
  <si>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</si>
  <si>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</si>
  <si>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</si>
  <si>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</si>
  <si>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</si>
  <si>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</si>
  <si>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</si>
  <si>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</si>
  <si>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</si>
  <si>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</si>
  <si>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</si>
  <si>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</si>
  <si>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</si>
  <si>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</si>
  <si>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</si>
  <si>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</si>
  <si>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</si>
  <si>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</si>
  <si>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</si>
  <si>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</si>
  <si>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</si>
  <si>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</si>
  <si>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</si>
  <si>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</si>
  <si>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</si>
  <si>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</si>
  <si>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</si>
  <si>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</si>
  <si>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</si>
  <si>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</si>
  <si>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</si>
  <si>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</si>
  <si>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</si>
  <si>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</si>
  <si>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</si>
  <si>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</si>
  <si>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</si>
  <si>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</si>
  <si>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</si>
  <si>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</si>
  <si>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</si>
  <si>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</si>
  <si>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</si>
  <si>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</si>
  <si>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</si>
  <si>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</si>
  <si>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</si>
  <si>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</si>
  <si>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</si>
  <si>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</si>
  <si>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</si>
  <si>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</si>
  <si>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</si>
  <si>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</si>
  <si>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</si>
  <si>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</si>
  <si>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</si>
  <si>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</si>
  <si>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</si>
  <si>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</si>
  <si>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</si>
  <si>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</si>
  <si>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</si>
  <si>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</si>
  <si>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</si>
  <si>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</si>
  <si>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</si>
  <si>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</si>
  <si>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</si>
  <si>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</si>
  <si>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</si>
  <si>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</si>
  <si>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</si>
  <si>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</si>
  <si>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</si>
  <si>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</si>
  <si>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</si>
  <si>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</si>
  <si>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</si>
  <si>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</si>
  <si>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</si>
  <si>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</si>
  <si>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</si>
  <si>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</si>
  <si>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</si>
  <si>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</si>
  <si>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</si>
  <si>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</si>
  <si>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</si>
  <si>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</si>
  <si>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</si>
  <si>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</si>
  <si>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</si>
  <si>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</si>
  <si>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</si>
  <si>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</si>
  <si>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</si>
  <si>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</si>
  <si>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</si>
  <si>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</si>
  <si>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</si>
  <si>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</si>
  <si>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</si>
  <si>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</si>
  <si>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</si>
  <si>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</si>
  <si>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</si>
  <si>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</si>
  <si>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</si>
  <si>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</si>
  <si>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</si>
  <si>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</si>
  <si>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</si>
  <si>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</si>
  <si>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</si>
  <si>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</si>
  <si>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</si>
  <si>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</si>
  <si>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</si>
  <si>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</si>
  <si>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</si>
  <si>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</si>
  <si>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</si>
  <si>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</si>
  <si>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</si>
  <si>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</si>
  <si>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</si>
  <si>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</si>
  <si>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</si>
  <si>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</si>
  <si>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</si>
  <si>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</si>
  <si>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</si>
  <si>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</si>
  <si>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</si>
  <si>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</si>
  <si>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</si>
  <si>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</si>
  <si>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</si>
  <si>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</si>
  <si>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</si>
  <si>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</si>
  <si>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</si>
  <si>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</si>
  <si>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</si>
  <si>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</si>
  <si>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</si>
  <si>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</si>
  <si>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</si>
  <si>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</si>
  <si>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</si>
  <si>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</si>
  <si>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</si>
  <si>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</si>
  <si>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</si>
  <si>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</si>
  <si>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</si>
  <si>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</si>
  <si>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</si>
  <si>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</si>
  <si>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</si>
  <si>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</si>
  <si>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</si>
  <si>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</si>
  <si>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</si>
  <si>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</si>
  <si>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</si>
  <si>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</si>
  <si>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</si>
  <si>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</si>
  <si>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</si>
  <si>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</si>
  <si>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</si>
  <si>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</si>
  <si>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</si>
  <si>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</si>
  <si>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</si>
  <si>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</si>
  <si>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</si>
  <si>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</si>
  <si>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</si>
  <si>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</si>
  <si>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</si>
  <si>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</si>
  <si>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</si>
  <si>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</si>
  <si>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</si>
  <si>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</si>
  <si>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</si>
  <si>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</si>
  <si>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</si>
  <si>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</si>
  <si>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</si>
  <si>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</si>
  <si>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</si>
  <si>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</si>
  <si>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</si>
  <si>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</si>
  <si>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</si>
  <si>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</si>
  <si>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</si>
  <si>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</si>
  <si>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</si>
  <si>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</si>
  <si>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</si>
  <si>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</si>
  <si>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</si>
  <si>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</si>
  <si>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</si>
  <si>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</si>
  <si>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</si>
  <si>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</si>
  <si>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</si>
  <si>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</si>
  <si>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</si>
  <si>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</si>
  <si>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</si>
  <si>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</si>
  <si>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</si>
  <si>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</si>
  <si>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</si>
  <si>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</si>
  <si>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</si>
  <si>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</si>
  <si>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</si>
  <si>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</si>
  <si>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</si>
  <si>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</si>
  <si>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</si>
  <si>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</si>
  <si>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</si>
  <si>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</si>
  <si>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</si>
  <si>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</si>
  <si>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</si>
  <si>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</si>
  <si>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</si>
  <si>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</si>
  <si>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</si>
  <si>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</si>
  <si>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</si>
  <si>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</si>
  <si>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</si>
  <si>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</si>
  <si>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</si>
  <si>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</si>
  <si>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</si>
  <si>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</si>
  <si>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</si>
  <si>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</si>
  <si>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</si>
  <si>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</si>
  <si>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</si>
  <si>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</si>
  <si>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</si>
  <si>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</si>
  <si>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</si>
  <si>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</si>
  <si>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</si>
  <si>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</si>
  <si>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</si>
  <si>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</si>
  <si>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</si>
  <si>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</si>
  <si>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</si>
  <si>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</si>
  <si>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</si>
  <si>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</si>
  <si>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</si>
  <si>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</si>
  <si>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</si>
  <si>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</si>
  <si>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</si>
  <si>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</si>
  <si>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</si>
  <si>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</si>
  <si>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</si>
  <si>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</si>
  <si>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</si>
  <si>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</si>
  <si>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</si>
  <si>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</si>
  <si>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</si>
  <si>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</si>
  <si>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</si>
  <si>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</si>
  <si>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</si>
  <si>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</si>
  <si>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</si>
  <si>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</si>
  <si>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</si>
  <si>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</si>
  <si>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</si>
  <si>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</si>
  <si>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</si>
  <si>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</si>
  <si>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</si>
  <si>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</si>
  <si>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</si>
  <si>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</si>
  <si>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</si>
  <si>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</si>
  <si>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</si>
  <si>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</si>
  <si>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</si>
  <si>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</si>
  <si>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</si>
  <si>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</si>
  <si>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</si>
  <si>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</si>
  <si>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</si>
  <si>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</si>
  <si>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</si>
  <si>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</si>
  <si>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</si>
  <si>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</si>
  <si>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</si>
  <si>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</si>
  <si>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</si>
  <si>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</si>
  <si>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</si>
  <si>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</si>
  <si>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</si>
  <si>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</si>
  <si>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</si>
  <si>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</si>
  <si>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</si>
  <si>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</si>
  <si>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</si>
  <si>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</si>
  <si>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</si>
  <si>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</si>
  <si>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</si>
  <si>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</si>
  <si>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</si>
  <si>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</si>
  <si>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</si>
  <si>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</si>
  <si>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</si>
  <si>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</si>
  <si>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</si>
  <si>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</si>
  <si>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</si>
  <si>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</si>
  <si>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</si>
  <si>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</si>
  <si>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</si>
  <si>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</si>
  <si>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</si>
  <si>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</si>
  <si>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</si>
  <si>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</si>
  <si>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</si>
  <si>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</si>
  <si>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</si>
  <si>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</si>
  <si>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</si>
  <si>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</si>
  <si>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</si>
  <si>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</si>
  <si>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</si>
  <si>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</si>
  <si>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</si>
  <si>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</si>
  <si>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</si>
  <si>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</si>
  <si>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</si>
  <si>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</si>
  <si>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</si>
  <si>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</si>
  <si>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</si>
  <si>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</si>
  <si>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</si>
  <si>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</si>
  <si>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</si>
  <si>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</si>
  <si>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</si>
  <si>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</si>
  <si>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</si>
  <si>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</si>
  <si>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</si>
  <si>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</si>
  <si>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</si>
  <si>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</si>
  <si>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</si>
  <si>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</si>
  <si>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</si>
  <si>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</si>
  <si>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</si>
  <si>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</si>
  <si>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</si>
  <si>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</si>
  <si>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</si>
  <si>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</si>
  <si>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</si>
  <si>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</si>
  <si>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</si>
  <si>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</si>
  <si>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</si>
  <si>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</si>
  <si>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</si>
  <si>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</si>
  <si>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</si>
  <si>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</si>
  <si>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</si>
  <si>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</si>
  <si>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</si>
  <si>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</si>
  <si>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</si>
  <si>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</si>
  <si>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</si>
  <si>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</si>
  <si>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</si>
  <si>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</si>
  <si>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</si>
  <si>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</si>
  <si>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</si>
  <si>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</si>
  <si>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</si>
  <si>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</si>
  <si>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</si>
  <si>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</si>
  <si>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</si>
  <si>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</si>
  <si>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</si>
  <si>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</si>
  <si>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</si>
  <si>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</si>
  <si>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</si>
  <si>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</si>
  <si>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</si>
  <si>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</si>
  <si>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</si>
  <si>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</si>
  <si>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</si>
  <si>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</si>
  <si>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</si>
  <si>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</si>
  <si>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</si>
  <si>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</si>
  <si>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</si>
  <si>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</si>
  <si>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</si>
  <si>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</si>
  <si>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</si>
  <si>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</si>
  <si>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</si>
  <si>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</si>
  <si>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</si>
  <si>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</si>
  <si>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</si>
  <si>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</si>
  <si>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</si>
  <si>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</si>
  <si>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</si>
  <si>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</si>
  <si>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</si>
  <si>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</si>
  <si>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</si>
  <si>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</si>
  <si>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</si>
  <si>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</si>
  <si>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</si>
  <si>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</si>
  <si>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</si>
  <si>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</si>
  <si>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</si>
  <si>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</si>
  <si>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</si>
  <si>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</si>
  <si>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</si>
  <si>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</si>
  <si>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</si>
  <si>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</si>
  <si>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</si>
  <si>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</si>
  <si>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</si>
  <si>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</si>
  <si>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</si>
  <si>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</si>
  <si>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</si>
  <si>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</si>
  <si>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</si>
  <si>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</si>
  <si>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</si>
  <si>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</si>
  <si>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</si>
  <si>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</si>
  <si>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</si>
  <si>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</si>
  <si>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</si>
  <si>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</si>
  <si>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</si>
  <si>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</si>
  <si>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</si>
  <si>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</si>
  <si>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</si>
  <si>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</si>
  <si>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</si>
  <si>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</si>
  <si>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</si>
  <si>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</si>
  <si>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</si>
  <si>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</si>
  <si>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</si>
  <si>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</si>
  <si>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</si>
  <si>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</si>
  <si>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</si>
  <si>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</si>
  <si>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</si>
  <si>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</si>
  <si>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</si>
  <si>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</si>
  <si>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</si>
  <si>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</si>
  <si>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</si>
  <si>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</si>
  <si>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</si>
  <si>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</si>
  <si>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</si>
  <si>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</si>
  <si>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</si>
  <si>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</si>
  <si>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</si>
  <si>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</si>
  <si>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</si>
  <si>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</si>
  <si>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</si>
  <si>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</si>
  <si>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</si>
  <si>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</si>
  <si>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</si>
  <si>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</si>
  <si>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</si>
  <si>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</si>
  <si>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</si>
  <si>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</si>
  <si>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</si>
  <si>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</si>
  <si>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</si>
  <si>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</si>
  <si>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</si>
  <si>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</si>
  <si>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</si>
  <si>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</si>
  <si>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</si>
  <si>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</si>
  <si>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</si>
  <si>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</si>
  <si>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</si>
  <si>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</si>
  <si>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</si>
  <si>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</si>
  <si>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</si>
  <si>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</si>
  <si>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</si>
  <si>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</si>
  <si>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</si>
  <si>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</si>
  <si>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</si>
  <si>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</si>
  <si>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</si>
  <si>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</si>
  <si>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</si>
  <si>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</si>
  <si>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</si>
  <si>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</si>
  <si>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</si>
  <si>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</si>
  <si>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</si>
  <si>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</si>
  <si>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</si>
  <si>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</si>
  <si>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</si>
  <si>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</si>
  <si>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</si>
  <si>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</si>
  <si>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</si>
  <si>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</si>
  <si>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</si>
  <si>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</si>
  <si>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</si>
  <si>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</si>
  <si>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</si>
  <si>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</si>
  <si>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</si>
  <si>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</si>
  <si>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</si>
  <si>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</si>
  <si>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</si>
  <si>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</si>
  <si>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</si>
  <si>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</si>
  <si>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</si>
  <si>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</si>
  <si>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</si>
  <si>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</si>
  <si>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</si>
  <si>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</si>
  <si>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</si>
  <si>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</si>
  <si>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</si>
  <si>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</si>
  <si>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</si>
  <si>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</si>
  <si>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</si>
  <si>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</si>
  <si>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</si>
  <si>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</si>
  <si>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</si>
  <si>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</si>
  <si>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</si>
  <si>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</si>
  <si>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</si>
  <si>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</si>
  <si>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</si>
  <si>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</si>
  <si>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</si>
  <si>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</si>
  <si>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</si>
  <si>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</si>
  <si>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</si>
  <si>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</si>
  <si>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</si>
  <si>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</si>
  <si>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</si>
  <si>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</si>
  <si>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</si>
  <si>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</si>
  <si>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</si>
  <si>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</si>
  <si>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</si>
  <si>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</si>
  <si>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</si>
  <si>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</si>
  <si>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</si>
  <si>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</si>
  <si>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</si>
  <si>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</si>
  <si>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</si>
  <si>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</si>
  <si>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</si>
  <si>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</si>
  <si>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</si>
  <si>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</si>
  <si>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</si>
  <si>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</si>
  <si>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</si>
  <si>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</si>
  <si>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</si>
  <si>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</si>
  <si>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</si>
  <si>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</si>
  <si>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</si>
  <si>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</si>
  <si>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</si>
  <si>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</si>
  <si>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</si>
  <si>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</si>
  <si>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</si>
  <si>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</si>
  <si>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</si>
  <si>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</si>
  <si>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</si>
  <si>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</si>
  <si>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</si>
  <si>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</si>
  <si>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</si>
  <si>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</si>
  <si>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</si>
  <si>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</si>
  <si>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</si>
  <si>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</si>
  <si>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</si>
  <si>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</si>
  <si>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</si>
  <si>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</si>
  <si>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</si>
  <si>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</si>
  <si>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</si>
  <si>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</si>
  <si>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</si>
  <si>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</si>
  <si>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</si>
  <si>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</si>
  <si>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</si>
  <si>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</si>
  <si>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</si>
  <si>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</si>
  <si>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</si>
  <si>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</si>
  <si>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</si>
  <si>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</si>
  <si>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</si>
  <si>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</si>
  <si>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</si>
  <si>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</si>
  <si>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</si>
  <si>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</si>
  <si>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</si>
  <si>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</si>
  <si>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</si>
  <si>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</si>
  <si>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</si>
  <si>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</si>
  <si>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</si>
  <si>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</si>
  <si>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</si>
  <si>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</si>
  <si>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</si>
  <si>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</si>
  <si>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</si>
  <si>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</si>
  <si>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</si>
  <si>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</si>
  <si>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</si>
  <si>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</si>
  <si>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</si>
  <si>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</si>
  <si>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</si>
  <si>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</si>
  <si>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</si>
  <si>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</si>
  <si>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</si>
  <si>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</si>
  <si>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</si>
  <si>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</si>
  <si>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</si>
  <si>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</si>
  <si>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</si>
  <si>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</si>
  <si>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</si>
  <si>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</si>
  <si>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</si>
  <si>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</si>
  <si>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</si>
  <si>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</si>
  <si>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</si>
  <si>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</si>
  <si>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</si>
  <si>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</si>
  <si>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</si>
  <si>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</si>
  <si>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</si>
  <si>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</si>
  <si>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</si>
  <si>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</si>
  <si>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</si>
  <si>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</si>
  <si>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</si>
  <si>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</si>
  <si>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</si>
  <si>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</si>
  <si>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</si>
  <si>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</si>
  <si>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</si>
  <si>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</si>
  <si>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</si>
  <si>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</si>
  <si>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</si>
  <si>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</si>
  <si>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</si>
  <si>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</si>
  <si>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</si>
  <si>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</si>
  <si>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</si>
  <si>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</si>
  <si>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</si>
  <si>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</si>
  <si>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</si>
  <si>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</si>
  <si>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</si>
  <si>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</si>
  <si>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</si>
  <si>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</si>
  <si>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</si>
  <si>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</si>
  <si>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</si>
  <si>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</si>
  <si>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</si>
  <si>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</si>
  <si>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</si>
  <si>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</si>
  <si>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</si>
  <si>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</si>
  <si>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</si>
  <si>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</si>
  <si>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</si>
  <si>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</si>
  <si>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</si>
  <si>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</si>
  <si>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</si>
  <si>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</si>
  <si>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</si>
  <si>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</si>
  <si>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</si>
  <si>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</si>
  <si>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</si>
  <si>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</si>
  <si>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</si>
  <si>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</si>
  <si>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</si>
  <si>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</si>
  <si>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</si>
  <si>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</si>
  <si>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</si>
  <si>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</si>
  <si>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</si>
  <si>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</si>
  <si>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</si>
  <si>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</si>
  <si>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</si>
  <si>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</si>
  <si>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</si>
  <si>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</si>
  <si>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</si>
  <si>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</si>
  <si>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</si>
  <si>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</si>
  <si>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</si>
  <si>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</si>
  <si>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</si>
  <si>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</si>
  <si>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</si>
  <si>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</si>
  <si>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</si>
  <si>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</si>
  <si>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</si>
  <si>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</si>
  <si>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</si>
  <si>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</si>
  <si>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</si>
  <si>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</si>
  <si>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</si>
  <si>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</si>
  <si>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</si>
  <si>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</si>
  <si>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</si>
  <si>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</si>
  <si>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</si>
  <si>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</si>
  <si>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</si>
  <si>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</si>
  <si>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</si>
  <si>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</si>
  <si>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</si>
  <si>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</si>
  <si>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</si>
  <si>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</si>
  <si>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</si>
  <si>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</si>
  <si>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</si>
  <si>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</si>
  <si>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</si>
  <si>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</si>
  <si>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</si>
  <si>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</si>
  <si>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</si>
  <si>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</si>
  <si>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</si>
  <si>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</si>
  <si>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</si>
  <si>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</si>
  <si>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</si>
  <si>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</si>
  <si>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</si>
  <si>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</si>
  <si>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</si>
  <si>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</si>
  <si>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</si>
  <si>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</si>
  <si>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</si>
  <si>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</si>
  <si>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</si>
  <si>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</si>
  <si>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</si>
  <si>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</si>
  <si>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</si>
  <si>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</si>
  <si>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</si>
  <si>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</si>
  <si>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</si>
  <si>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</si>
  <si>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</si>
  <si>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</si>
  <si>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</si>
  <si>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</si>
  <si>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</si>
  <si>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</si>
  <si>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</si>
  <si>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</si>
  <si>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</si>
  <si>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</si>
  <si>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</si>
  <si>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</si>
  <si>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</si>
  <si>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</si>
  <si>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</si>
  <si>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</si>
  <si>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</si>
  <si>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</si>
  <si>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</si>
  <si>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</si>
  <si>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</si>
  <si>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</si>
  <si>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</si>
  <si>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</si>
  <si>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</si>
  <si>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</si>
  <si>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</si>
  <si>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</si>
  <si>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</si>
  <si>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</si>
  <si>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</si>
  <si>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</si>
  <si>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</si>
  <si>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</si>
  <si>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</si>
  <si>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</si>
  <si>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</si>
  <si>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</si>
  <si>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</si>
  <si>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</si>
  <si>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</si>
  <si>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</si>
  <si>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</si>
  <si>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</si>
  <si>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</si>
  <si>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</si>
  <si>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</si>
  <si>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</si>
  <si>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</si>
  <si>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</si>
  <si>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</si>
  <si>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</si>
  <si>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</si>
  <si>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</si>
  <si>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</si>
  <si>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</si>
  <si>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</si>
  <si>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</si>
  <si>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</si>
  <si>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</si>
  <si>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</si>
  <si>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</si>
  <si>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</si>
  <si>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</si>
  <si>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</si>
  <si>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</si>
  <si>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</si>
  <si>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</si>
  <si>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</si>
  <si>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</si>
  <si>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</si>
  <si>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</si>
  <si>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</si>
  <si>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</si>
  <si>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</si>
  <si>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</si>
  <si>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</si>
  <si>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</si>
  <si>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</si>
  <si>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</si>
  <si>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</si>
  <si>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</si>
  <si>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</si>
  <si>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</si>
  <si>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</si>
  <si>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</si>
  <si>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</si>
  <si>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</si>
  <si>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</si>
  <si>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</si>
  <si>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</si>
  <si>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</si>
  <si>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</si>
  <si>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</si>
  <si>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</si>
  <si>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</si>
  <si>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</si>
  <si>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</si>
  <si>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</si>
  <si>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</si>
  <si>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</si>
  <si>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</si>
  <si>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</si>
  <si>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</si>
  <si>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</si>
  <si>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</si>
  <si>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</si>
  <si>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</si>
  <si>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</si>
  <si>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</si>
  <si>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</si>
  <si>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</si>
  <si>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</si>
  <si>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</si>
  <si>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</si>
  <si>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</si>
  <si>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</si>
  <si>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</si>
  <si>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</si>
  <si>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</si>
  <si>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</si>
  <si>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</si>
  <si>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</si>
  <si>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</si>
  <si>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</si>
  <si>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</si>
  <si>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</si>
  <si>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</si>
  <si>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</si>
  <si>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</si>
  <si>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</si>
  <si>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</si>
  <si>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</si>
  <si>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</si>
  <si>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</si>
  <si>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</si>
  <si>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</si>
  <si>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</si>
  <si>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</si>
  <si>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</si>
  <si>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</si>
  <si>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</si>
  <si>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</si>
  <si>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</si>
  <si>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</si>
  <si>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</si>
  <si>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</si>
  <si>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</si>
  <si>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</si>
  <si>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</si>
  <si>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</si>
  <si>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</si>
  <si>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</si>
  <si>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</si>
  <si>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</si>
  <si>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</si>
  <si>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</si>
  <si>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</si>
  <si>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</si>
  <si>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</si>
  <si>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</si>
  <si>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</si>
  <si>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</si>
  <si>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</si>
  <si>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</si>
  <si>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</si>
  <si>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</si>
  <si>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</si>
  <si>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</si>
  <si>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</si>
  <si>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</si>
  <si>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</si>
  <si>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</si>
  <si>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</si>
  <si>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</si>
  <si>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</si>
  <si>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</si>
  <si>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</si>
  <si>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</si>
  <si>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</si>
  <si>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</si>
  <si>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</si>
  <si>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</si>
  <si>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</si>
  <si>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</si>
  <si>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</si>
  <si>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</si>
  <si>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</si>
  <si>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</si>
  <si>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</si>
  <si>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</si>
  <si>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</si>
  <si>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</si>
  <si>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</si>
  <si>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</si>
  <si>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</si>
  <si>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</si>
  <si>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</si>
  <si>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</si>
  <si>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</si>
  <si>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</si>
  <si>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</si>
  <si>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</si>
  <si>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</si>
  <si>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</si>
  <si>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</si>
  <si>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</si>
  <si>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</si>
  <si>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</si>
  <si>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</si>
  <si>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</si>
  <si>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</si>
  <si>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</si>
  <si>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</si>
  <si>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</si>
  <si>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</si>
  <si>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</si>
  <si>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</si>
  <si>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</si>
  <si>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</si>
  <si>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</si>
  <si>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</si>
  <si>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</si>
  <si>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</si>
  <si>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</si>
  <si>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</si>
  <si>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</si>
  <si>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</si>
  <si>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</si>
  <si>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</si>
  <si>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</si>
  <si>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</si>
  <si>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</si>
  <si>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</si>
  <si>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</si>
  <si>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</si>
  <si>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</si>
  <si>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</si>
  <si>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</si>
  <si>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</si>
  <si>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</si>
  <si>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</si>
  <si>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</si>
  <si>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</si>
  <si>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</si>
  <si>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</si>
  <si>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</si>
  <si>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</si>
  <si>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</si>
  <si>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</si>
  <si>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</si>
  <si>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</si>
  <si>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</si>
  <si>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</si>
  <si>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</si>
  <si>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</si>
  <si>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</si>
  <si>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</si>
  <si>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</si>
  <si>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</si>
  <si>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</si>
  <si>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</si>
  <si>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</si>
  <si>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</si>
  <si>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</si>
  <si>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</si>
  <si>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</si>
  <si>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</si>
  <si>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</si>
  <si>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</si>
  <si>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</si>
  <si>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</si>
  <si>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</si>
  <si>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</si>
  <si>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</si>
  <si>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</si>
  <si>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</si>
  <si>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</si>
  <si>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</si>
  <si>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</si>
  <si>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</si>
  <si>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</si>
  <si>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</si>
  <si>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</si>
  <si>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</si>
  <si>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</si>
  <si>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</si>
  <si>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</si>
  <si>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</si>
  <si>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</si>
  <si>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</si>
  <si>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</si>
  <si>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</si>
  <si>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</si>
  <si>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</si>
  <si>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</si>
  <si>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</si>
  <si>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</si>
  <si>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</si>
  <si>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</si>
  <si>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</si>
  <si>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</si>
  <si>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</si>
  <si>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</si>
  <si>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</si>
  <si>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</si>
  <si>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</si>
  <si>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</si>
  <si>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</si>
  <si>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</si>
  <si>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</si>
  <si>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</si>
  <si>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</si>
  <si>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</si>
  <si>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</si>
  <si>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</si>
  <si>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</si>
  <si>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</si>
  <si>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</si>
  <si>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</si>
  <si>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</si>
  <si>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</si>
  <si>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</si>
  <si>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</si>
  <si>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</si>
  <si>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</si>
  <si>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</si>
  <si>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</si>
  <si>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</si>
  <si>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</si>
  <si>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</si>
  <si>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</si>
  <si>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</si>
  <si>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</si>
  <si>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</si>
  <si>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</si>
  <si>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</si>
  <si>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</si>
  <si>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</si>
  <si>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</si>
  <si>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</si>
  <si>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</si>
  <si>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</si>
  <si>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</si>
  <si>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</si>
  <si>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</si>
  <si>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</si>
  <si>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</si>
  <si>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</si>
  <si>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</si>
  <si>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</si>
  <si>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</si>
  <si>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</si>
  <si>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</si>
  <si>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</si>
  <si>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</si>
  <si>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</si>
  <si>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</si>
  <si>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</si>
  <si>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</si>
  <si>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</si>
  <si>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</si>
  <si>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</si>
  <si>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</si>
  <si>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</si>
  <si>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</si>
  <si>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</si>
  <si>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</si>
  <si>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</si>
  <si>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</si>
  <si>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</si>
  <si>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</si>
  <si>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</si>
  <si>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</si>
  <si>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</si>
  <si>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</si>
  <si>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</si>
  <si>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</si>
  <si>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</si>
  <si>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</si>
  <si>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</si>
  <si>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</si>
  <si>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</si>
  <si>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</si>
  <si>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</si>
  <si>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</si>
  <si>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</si>
  <si>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</si>
  <si>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</si>
  <si>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</si>
  <si>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</si>
  <si>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</si>
  <si>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</si>
  <si>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</si>
  <si>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</si>
  <si>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</si>
  <si>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</si>
  <si>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</si>
  <si>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</si>
  <si>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</si>
  <si>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</si>
  <si>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</si>
  <si>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</si>
  <si>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</si>
  <si>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</si>
  <si>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</si>
  <si>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</si>
  <si>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</si>
  <si>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</si>
  <si>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</si>
  <si>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</si>
  <si>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</si>
  <si>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</si>
  <si>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</si>
  <si>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</si>
  <si>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</si>
  <si>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</si>
  <si>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</si>
  <si>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</si>
  <si>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</si>
  <si>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</si>
  <si>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</si>
  <si>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</si>
  <si>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</si>
  <si>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</si>
  <si>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</si>
  <si>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</si>
  <si>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</si>
  <si>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</si>
  <si>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</si>
  <si>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</si>
  <si>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</si>
  <si>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</si>
  <si>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</si>
  <si>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</si>
  <si>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</si>
  <si>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</si>
  <si>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</si>
  <si>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</si>
  <si>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</si>
  <si>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</si>
  <si>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</si>
  <si>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</si>
  <si>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</si>
  <si>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</si>
  <si>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</si>
  <si>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</si>
  <si>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</si>
  <si>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</si>
  <si>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</si>
  <si>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</si>
  <si>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</si>
  <si>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</si>
  <si>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</si>
  <si>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</si>
  <si>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</si>
  <si>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</si>
  <si>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</si>
  <si>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</si>
  <si>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</si>
  <si>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</si>
  <si>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</si>
  <si>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</si>
  <si>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</si>
  <si>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</si>
  <si>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</si>
  <si>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</si>
  <si>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</si>
  <si>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</si>
  <si>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</si>
  <si>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</si>
  <si>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</si>
  <si>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</si>
  <si>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</si>
  <si>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</si>
  <si>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</si>
  <si>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</si>
  <si>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</si>
  <si>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</si>
  <si>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</si>
  <si>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</si>
  <si>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</si>
  <si>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</si>
  <si>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</si>
  <si>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</si>
  <si>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</si>
  <si>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</si>
  <si>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</si>
  <si>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</si>
  <si>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</si>
  <si>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</si>
  <si>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</si>
  <si>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</si>
  <si>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</si>
  <si>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</si>
  <si>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</si>
  <si>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</si>
  <si>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</si>
  <si>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</si>
  <si>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</si>
  <si>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</si>
  <si>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</si>
  <si>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</si>
  <si>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</si>
  <si>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</si>
  <si>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</si>
  <si>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</si>
  <si>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</si>
  <si>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</si>
  <si>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</si>
  <si>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</si>
  <si>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</si>
  <si>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</si>
  <si>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</si>
  <si>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</si>
  <si>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</si>
  <si>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</si>
  <si>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</si>
  <si>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</si>
  <si>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</si>
  <si>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</si>
  <si>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</si>
  <si>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</si>
  <si>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</si>
  <si>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</si>
  <si>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</si>
  <si>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</si>
  <si>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</si>
  <si>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</si>
  <si>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</si>
  <si>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</si>
  <si>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</si>
  <si>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</si>
  <si>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</si>
  <si>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</si>
  <si>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</si>
  <si>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</si>
  <si>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</si>
  <si>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</si>
  <si>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</si>
  <si>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</si>
  <si>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</si>
  <si>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</si>
  <si>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</si>
  <si>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</si>
  <si>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</si>
  <si>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</si>
  <si>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</si>
  <si>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</si>
  <si>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</si>
  <si>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</si>
  <si>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</si>
  <si>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</si>
  <si>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</si>
  <si>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</si>
  <si>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</si>
  <si>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</si>
  <si>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</si>
  <si>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</si>
  <si>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</si>
  <si>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</si>
  <si>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</si>
  <si>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</si>
  <si>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</si>
  <si>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</si>
  <si>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</si>
  <si>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</si>
  <si>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</si>
  <si>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</si>
  <si>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</si>
  <si>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</si>
  <si>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</si>
  <si>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</si>
  <si>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</si>
  <si>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</si>
  <si>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</si>
  <si>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</si>
  <si>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</si>
  <si>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</si>
  <si>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</si>
  <si>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</si>
  <si>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</si>
  <si>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</si>
  <si>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</si>
  <si>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</si>
  <si>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</si>
  <si>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</si>
  <si>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</si>
  <si>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</si>
  <si>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</si>
  <si>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</si>
  <si>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</si>
  <si>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</si>
  <si>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</si>
  <si>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</si>
  <si>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</si>
  <si>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</si>
  <si>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</si>
  <si>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</si>
  <si>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</si>
  <si>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</si>
  <si>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</si>
  <si>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</si>
  <si>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</si>
  <si>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</si>
  <si>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</si>
  <si>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</si>
  <si>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</si>
  <si>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</si>
  <si>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</si>
  <si>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</si>
  <si>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</si>
  <si>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</si>
  <si>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</si>
  <si>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</si>
  <si>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</si>
  <si>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</si>
  <si>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</si>
  <si>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</si>
  <si>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</si>
  <si>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</si>
  <si>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</si>
  <si>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</si>
  <si>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</si>
  <si>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</si>
  <si>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</si>
  <si>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</si>
  <si>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</si>
  <si>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</si>
  <si>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</si>
  <si>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</si>
  <si>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</si>
  <si>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</si>
  <si>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</si>
  <si>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</si>
  <si>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</si>
  <si>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</si>
  <si>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</si>
  <si>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</si>
  <si>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</si>
  <si>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</si>
  <si>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</si>
  <si>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</si>
  <si>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</si>
  <si>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</si>
  <si>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</si>
  <si>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</si>
  <si>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</si>
  <si>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</si>
  <si>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</si>
  <si>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</si>
  <si>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</si>
  <si>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</si>
  <si>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</si>
  <si>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</si>
  <si>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</si>
  <si>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</si>
  <si>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</si>
  <si>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</si>
  <si>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</si>
  <si>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</si>
  <si>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</si>
  <si>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</si>
  <si>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</si>
  <si>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</si>
  <si>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</si>
  <si>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</si>
  <si>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</si>
  <si>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</si>
  <si>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</si>
  <si>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</si>
  <si>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</si>
  <si>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</si>
  <si>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</si>
  <si>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</si>
  <si>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</si>
  <si>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</si>
  <si>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</si>
  <si>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</si>
  <si>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</si>
  <si>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</si>
  <si>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</si>
  <si>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</si>
  <si>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</si>
  <si>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</si>
  <si>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</si>
  <si>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</si>
  <si>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</si>
  <si>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</si>
  <si>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</si>
  <si>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</si>
  <si>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</si>
  <si>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</si>
  <si>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</si>
  <si>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</si>
  <si>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</si>
  <si>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</si>
  <si>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</si>
  <si>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</si>
  <si>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</si>
  <si>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</si>
  <si>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</si>
  <si>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</si>
  <si>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</si>
  <si>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</si>
  <si>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</si>
  <si>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</si>
  <si>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</si>
  <si>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</si>
  <si>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</si>
  <si>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</si>
  <si>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</si>
  <si>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</si>
  <si>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</si>
  <si>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</si>
  <si>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</si>
  <si>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</si>
  <si>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</si>
  <si>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</si>
  <si>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</si>
  <si>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</si>
  <si>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</si>
  <si>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</si>
  <si>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</si>
  <si>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</si>
  <si>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</si>
  <si>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</si>
  <si>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</si>
  <si>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</si>
  <si>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</si>
  <si>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</si>
  <si>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</si>
  <si>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</si>
  <si>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</si>
  <si>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</si>
  <si>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</si>
  <si>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</si>
  <si>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</si>
  <si>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</si>
  <si>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</si>
  <si>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</si>
  <si>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</si>
  <si>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</si>
  <si>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</si>
  <si>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</si>
  <si>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</si>
  <si>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</si>
  <si>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</si>
  <si>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</si>
  <si>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</si>
  <si>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</si>
  <si>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</si>
  <si>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</si>
  <si>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</si>
  <si>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</si>
  <si>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</si>
  <si>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</si>
  <si>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</si>
  <si>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</si>
  <si>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</si>
  <si>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</si>
  <si>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</si>
  <si>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</si>
  <si>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</si>
  <si>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</si>
  <si>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</si>
  <si>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</si>
  <si>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</si>
  <si>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</si>
  <si>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</si>
  <si>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</si>
  <si>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</si>
  <si>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</si>
  <si>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</si>
  <si>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</si>
  <si>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</si>
  <si>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</si>
  <si>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</si>
  <si>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</si>
  <si>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</si>
  <si>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</si>
  <si>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</si>
  <si>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</si>
  <si>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</si>
  <si>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</si>
  <si>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</si>
  <si>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</si>
  <si>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</si>
  <si>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</si>
  <si>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</si>
  <si>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</si>
  <si>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</si>
  <si>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</si>
  <si>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</si>
  <si>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</si>
  <si>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</si>
  <si>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</si>
  <si>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</si>
  <si>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</si>
  <si>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</si>
  <si>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</si>
  <si>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</si>
  <si>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</si>
  <si>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</si>
  <si>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</si>
  <si>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</si>
  <si>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</si>
  <si>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</si>
  <si>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</si>
  <si>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</si>
  <si>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</si>
  <si>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</si>
  <si>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</si>
  <si>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</si>
  <si>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</si>
  <si>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</si>
  <si>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</si>
  <si>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</si>
  <si>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</si>
  <si>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</si>
  <si>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</si>
  <si>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</si>
  <si>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</si>
  <si>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</si>
  <si>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</si>
  <si>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</si>
  <si>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</si>
  <si>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</si>
  <si>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</si>
  <si>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</si>
  <si>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</si>
  <si>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</si>
  <si>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</si>
  <si>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</si>
  <si>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</si>
  <si>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</si>
  <si>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</si>
  <si>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</si>
  <si>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</si>
  <si>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</si>
  <si>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</si>
  <si>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</si>
  <si>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</si>
  <si>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</si>
  <si>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</si>
  <si>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</si>
  <si>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</si>
  <si>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</si>
  <si>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</si>
  <si>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</si>
  <si>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</si>
  <si>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</si>
  <si>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</si>
  <si>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</si>
  <si>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</si>
  <si>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</si>
  <si>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</si>
  <si>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</si>
  <si>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</si>
  <si>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</si>
  <si>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</si>
  <si>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</si>
  <si>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</si>
  <si>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</si>
  <si>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</si>
  <si>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</si>
  <si>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</si>
  <si>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</si>
  <si>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</si>
  <si>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</si>
  <si>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</si>
  <si>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</si>
  <si>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</si>
  <si>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</si>
  <si>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</si>
  <si>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</si>
  <si>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</si>
  <si>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</si>
  <si>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</si>
  <si>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</si>
  <si>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</si>
  <si>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</si>
  <si>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</si>
  <si>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</si>
  <si>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</si>
  <si>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</si>
  <si>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</si>
  <si>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</si>
  <si>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</si>
  <si>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</si>
  <si>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</si>
  <si>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</si>
  <si>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</si>
  <si>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</si>
  <si>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</si>
  <si>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</si>
  <si>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</si>
  <si>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</si>
  <si>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</si>
  <si>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</si>
  <si>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</si>
  <si>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</si>
  <si>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</si>
  <si>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</si>
  <si>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</si>
  <si>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</si>
  <si>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</si>
  <si>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</si>
  <si>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</si>
  <si>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</si>
  <si>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</si>
  <si>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</si>
  <si>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</si>
  <si>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</si>
  <si>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</si>
  <si>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</si>
  <si>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</si>
  <si>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</si>
  <si>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</si>
  <si>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</si>
  <si>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</si>
  <si>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</si>
  <si>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</si>
  <si>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</si>
  <si>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</si>
  <si>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</si>
  <si>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</si>
  <si>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</si>
  <si>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</si>
  <si>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</si>
  <si>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</si>
  <si>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</si>
  <si>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</si>
  <si>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</si>
  <si>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</si>
  <si>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</si>
  <si>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</si>
  <si>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</si>
  <si>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</si>
  <si>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</si>
  <si>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</si>
  <si>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</si>
  <si>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</si>
  <si>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</si>
  <si>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</si>
  <si>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</si>
  <si>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</si>
  <si>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</si>
  <si>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</si>
  <si>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</si>
  <si>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</si>
  <si>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</si>
  <si>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</si>
  <si>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</si>
  <si>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</si>
  <si>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</si>
  <si>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</si>
  <si>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</si>
  <si>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</si>
  <si>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</si>
  <si>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</si>
  <si>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</si>
  <si>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</si>
  <si>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</si>
  <si>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</si>
  <si>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</si>
  <si>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</si>
  <si>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</si>
  <si>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</si>
  <si>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</si>
  <si>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</si>
  <si>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</si>
  <si>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</si>
  <si>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</si>
  <si>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</si>
  <si>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</si>
  <si>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</si>
  <si>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</si>
  <si>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</si>
  <si>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</si>
  <si>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</si>
  <si>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</si>
  <si>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</si>
  <si>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</si>
  <si>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</si>
  <si>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</si>
  <si>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</si>
  <si>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</si>
  <si>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</si>
  <si>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</si>
  <si>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</si>
  <si>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</si>
  <si>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</si>
  <si>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</si>
  <si>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</si>
  <si>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</si>
  <si>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</si>
  <si>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</si>
  <si>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</si>
  <si>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</si>
  <si>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</si>
  <si>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</si>
  <si>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</si>
  <si>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</si>
  <si>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</si>
  <si>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</si>
  <si>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</si>
  <si>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</si>
  <si>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</si>
  <si>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</si>
  <si>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</si>
  <si>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</si>
  <si>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</si>
  <si>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</si>
  <si>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</si>
  <si>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</si>
  <si>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</si>
  <si>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</si>
  <si>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</si>
  <si>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</si>
  <si>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</si>
  <si>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</si>
  <si>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</si>
  <si>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</si>
  <si>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</si>
  <si>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</si>
  <si>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</si>
  <si>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</si>
  <si>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</si>
  <si>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</si>
  <si>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</si>
  <si>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</si>
  <si>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</si>
  <si>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</si>
  <si>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</si>
  <si>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</si>
  <si>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</si>
  <si>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</si>
  <si>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</si>
  <si>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</si>
  <si>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</si>
  <si>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</si>
  <si>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</si>
  <si>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</si>
  <si>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</si>
  <si>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</si>
  <si>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</si>
  <si>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</si>
  <si>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</si>
  <si>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</si>
  <si>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</si>
  <si>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</si>
  <si>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</si>
  <si>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</si>
  <si>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</si>
  <si>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</si>
  <si>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</si>
  <si>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</si>
  <si>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</si>
  <si>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</si>
  <si>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</si>
  <si>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</si>
  <si>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</si>
  <si>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</si>
  <si>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</si>
  <si>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</si>
  <si>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</si>
  <si>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</si>
  <si>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</si>
  <si>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</si>
  <si>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</si>
  <si>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</si>
  <si>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</si>
  <si>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</si>
  <si>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</si>
  <si>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</si>
  <si>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</si>
  <si>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</si>
  <si>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</si>
  <si>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</si>
  <si>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</si>
  <si>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</si>
  <si>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</si>
  <si>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</si>
  <si>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</si>
  <si>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</si>
  <si>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</si>
  <si>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</si>
  <si>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</si>
  <si>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</si>
  <si>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</si>
  <si>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</si>
  <si>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</si>
  <si>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</si>
  <si>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</si>
  <si>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</si>
  <si>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</si>
  <si>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</si>
  <si>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</si>
  <si>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</si>
  <si>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</si>
  <si>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</si>
  <si>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</si>
  <si>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</si>
  <si>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</si>
  <si>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</si>
  <si>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</si>
  <si>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</si>
  <si>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</si>
  <si>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</si>
  <si>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</si>
  <si>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</si>
  <si>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</si>
  <si>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</si>
  <si>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</si>
  <si>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</si>
  <si>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</si>
  <si>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</si>
  <si>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</si>
  <si>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</si>
  <si>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</si>
  <si>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</si>
  <si>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</si>
  <si>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</si>
  <si>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</si>
  <si>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</si>
  <si>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</si>
  <si>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</si>
  <si>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</si>
  <si>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</si>
  <si>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</si>
  <si>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</si>
  <si>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</si>
  <si>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</si>
  <si>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</si>
  <si>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</si>
  <si>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</si>
  <si>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</si>
  <si>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</si>
  <si>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</si>
  <si>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</si>
  <si>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</si>
  <si>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</si>
  <si>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</si>
  <si>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</si>
  <si>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</si>
  <si>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</si>
  <si>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</si>
  <si>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</si>
  <si>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</si>
  <si>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</si>
  <si>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</si>
  <si>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</si>
  <si>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</si>
  <si>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</si>
  <si>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</si>
  <si>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</si>
  <si>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</si>
  <si>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</si>
  <si>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</si>
  <si>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</si>
  <si>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</si>
  <si>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</si>
  <si>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</si>
  <si>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</si>
  <si>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</si>
  <si>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</si>
  <si>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</si>
  <si>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</si>
  <si>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</si>
  <si>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</si>
  <si>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</si>
  <si>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</si>
  <si>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</si>
  <si>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</si>
  <si>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</si>
  <si>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</si>
  <si>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</si>
  <si>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</si>
  <si>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</si>
  <si>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</si>
  <si>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</si>
  <si>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</si>
  <si>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</si>
  <si>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</si>
  <si>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</si>
  <si>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</si>
  <si>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</si>
  <si>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</si>
  <si>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</si>
  <si>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</si>
  <si>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</si>
  <si>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</si>
  <si>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</si>
  <si>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</si>
  <si>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</si>
  <si>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</si>
  <si>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</si>
  <si>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</si>
  <si>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</si>
  <si>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</si>
  <si>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</si>
  <si>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</si>
  <si>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</si>
  <si>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</si>
  <si>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</si>
  <si>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</si>
  <si>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</si>
  <si>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</si>
  <si>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</si>
  <si>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</si>
  <si>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</si>
  <si>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</si>
  <si>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</si>
  <si>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</si>
  <si>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</si>
  <si>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</si>
  <si>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</si>
  <si>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</si>
  <si>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</si>
  <si>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</si>
  <si>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</si>
  <si>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</si>
  <si>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</si>
  <si>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</si>
  <si>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</si>
  <si>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</si>
  <si>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</si>
  <si>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</si>
  <si>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</si>
  <si>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</si>
  <si>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</si>
  <si>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</si>
  <si>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</si>
  <si>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</si>
  <si>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</si>
  <si>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</si>
  <si>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</si>
  <si>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</si>
  <si>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</si>
  <si>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</si>
  <si>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</si>
  <si>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</si>
  <si>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</si>
  <si>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</si>
  <si>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</si>
  <si>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</si>
  <si>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</si>
  <si>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</si>
  <si>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</si>
  <si>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</si>
  <si>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</si>
  <si>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</si>
  <si>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</si>
  <si>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</si>
  <si>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</si>
  <si>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</si>
  <si>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</si>
  <si>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</si>
  <si>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</si>
  <si>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</si>
  <si>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</si>
  <si>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</si>
  <si>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</si>
  <si>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</si>
  <si>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</si>
  <si>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</si>
  <si>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</si>
  <si>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</si>
  <si>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</si>
  <si>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</si>
  <si>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</si>
  <si>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</si>
  <si>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</si>
  <si>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</si>
  <si>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</si>
  <si>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</si>
  <si>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</si>
  <si>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</si>
  <si>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</si>
  <si>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</si>
  <si>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</si>
  <si>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</si>
  <si>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</si>
  <si>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</si>
  <si>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</si>
  <si>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</si>
  <si>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</si>
  <si>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</si>
  <si>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</si>
  <si>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</si>
  <si>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</si>
  <si>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</si>
  <si>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</si>
  <si>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</si>
  <si>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</si>
  <si>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</si>
  <si>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</si>
  <si>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</si>
  <si>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</si>
  <si>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</si>
  <si>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</si>
  <si>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</si>
  <si>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</si>
  <si>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</si>
  <si>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</si>
  <si>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</si>
  <si>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</si>
  <si>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</si>
  <si>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</si>
  <si>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</si>
  <si>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</si>
  <si>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</si>
  <si>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</si>
  <si>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</si>
  <si>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</si>
  <si>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</si>
  <si>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</si>
  <si>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</si>
  <si>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</si>
  <si>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</si>
  <si>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</si>
  <si>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</si>
  <si>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</si>
  <si>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</si>
  <si>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</si>
  <si>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</si>
  <si>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</si>
  <si>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</si>
  <si>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</si>
  <si>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</si>
  <si>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</si>
  <si>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</si>
  <si>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</si>
  <si>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</si>
  <si>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</si>
  <si>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</si>
  <si>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</si>
  <si>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</si>
  <si>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</si>
  <si>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</si>
  <si>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</si>
  <si>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</si>
  <si>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</si>
  <si>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</si>
  <si>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</si>
  <si>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</si>
  <si>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</si>
  <si>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</si>
  <si>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</si>
  <si>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</si>
  <si>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</si>
  <si>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</si>
  <si>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</si>
  <si>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</si>
  <si>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</si>
  <si>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</si>
  <si>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</si>
  <si>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</si>
  <si>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</si>
  <si>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</si>
  <si>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</si>
  <si>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</si>
  <si>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</si>
  <si>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</si>
  <si>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</si>
  <si>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</si>
  <si>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</si>
  <si>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</si>
  <si>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</si>
  <si>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</si>
  <si>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</si>
  <si>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</si>
  <si>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</si>
  <si>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</si>
  <si>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</si>
  <si>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</si>
  <si>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</si>
  <si>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</si>
  <si>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</si>
  <si>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</si>
  <si>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</si>
  <si>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</si>
  <si>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</si>
  <si>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</si>
  <si>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</si>
  <si>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</si>
  <si>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</si>
  <si>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</si>
  <si>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</si>
  <si>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</si>
  <si>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</si>
  <si>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</si>
  <si>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</si>
  <si>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</si>
  <si>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</si>
  <si>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</si>
  <si>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</si>
  <si>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</si>
  <si>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</si>
  <si>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</si>
  <si>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</si>
  <si>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</si>
  <si>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</si>
  <si>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</si>
  <si>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</si>
  <si>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</si>
  <si>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</si>
  <si>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</si>
  <si>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</si>
  <si>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</si>
  <si>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</si>
  <si>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</si>
  <si>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</si>
  <si>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</si>
  <si>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</si>
  <si>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</si>
  <si>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</si>
  <si>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</si>
  <si>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</si>
  <si>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</si>
  <si>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</si>
  <si>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</si>
  <si>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</si>
  <si>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</si>
  <si>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</si>
  <si>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</si>
  <si>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</si>
  <si>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</si>
  <si>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</si>
  <si>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</si>
  <si>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</si>
  <si>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</si>
  <si>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</si>
  <si>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</si>
  <si>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</si>
  <si>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</si>
  <si>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</si>
  <si>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</si>
  <si>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</si>
  <si>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</si>
  <si>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</si>
  <si>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</si>
  <si>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</si>
  <si>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</si>
  <si>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</si>
  <si>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</si>
  <si>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</si>
  <si>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</si>
  <si>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</si>
  <si>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</si>
  <si>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</si>
  <si>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</si>
  <si>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</si>
  <si>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</si>
  <si>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</si>
  <si>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</si>
  <si>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</si>
  <si>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</si>
  <si>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</si>
  <si>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</si>
  <si>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</si>
  <si>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</si>
  <si>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</si>
  <si>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</si>
  <si>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</si>
  <si>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</si>
  <si>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</si>
  <si>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</si>
  <si>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</si>
  <si>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</si>
  <si>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</si>
  <si>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</si>
  <si>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</si>
  <si>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</si>
  <si>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</si>
  <si>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</si>
  <si>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</si>
  <si>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</si>
  <si>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</si>
  <si>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</si>
  <si>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</si>
  <si>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</si>
  <si>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</si>
  <si>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</si>
  <si>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</si>
  <si>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</si>
  <si>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</si>
  <si>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</si>
  <si>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</si>
  <si>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</si>
  <si>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</si>
  <si>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</si>
  <si>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</si>
  <si>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</si>
  <si>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</si>
  <si>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</si>
  <si>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</si>
  <si>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</si>
  <si>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</si>
  <si>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</si>
  <si>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</si>
  <si>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</si>
  <si>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</si>
  <si>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</si>
  <si>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</si>
  <si>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</si>
  <si>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</si>
  <si>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</si>
  <si>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</si>
  <si>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</si>
  <si>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</si>
  <si>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</si>
  <si>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</si>
  <si>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</si>
  <si>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</si>
  <si>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</si>
  <si>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</si>
  <si>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</si>
  <si>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</si>
  <si>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</si>
  <si>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</si>
  <si>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</si>
  <si>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</si>
  <si>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</si>
  <si>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</si>
  <si>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</si>
  <si>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</si>
  <si>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</si>
  <si>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</si>
  <si>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</si>
  <si>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</si>
  <si>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</si>
  <si>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</si>
  <si>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</si>
  <si>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</si>
  <si>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</si>
  <si>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</si>
  <si>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</si>
  <si>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</si>
  <si>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</si>
  <si>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</si>
  <si>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</si>
  <si>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</si>
  <si>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</si>
  <si>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</si>
  <si>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</si>
  <si>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</si>
  <si>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</si>
  <si>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</si>
  <si>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</si>
  <si>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</si>
  <si>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</si>
  <si>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</si>
  <si>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</si>
  <si>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</si>
  <si>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</si>
  <si>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</si>
  <si>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</si>
  <si>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</si>
  <si>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</si>
  <si>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</si>
  <si>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</si>
  <si>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</si>
  <si>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</si>
  <si>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</si>
  <si>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</si>
  <si>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</si>
  <si>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</si>
  <si>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</si>
  <si>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</si>
  <si>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</si>
  <si>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</si>
  <si>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</si>
  <si>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</si>
  <si>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</si>
  <si>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</si>
  <si>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</si>
  <si>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</si>
  <si>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</si>
  <si>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</si>
  <si>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</si>
  <si>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</si>
  <si>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</si>
  <si>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</si>
  <si>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</si>
  <si>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</si>
  <si>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</si>
  <si>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</si>
  <si>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</si>
  <si>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</si>
  <si>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</si>
  <si>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</si>
  <si>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</si>
  <si>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</si>
  <si>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</si>
  <si>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</si>
  <si>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</si>
  <si>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</si>
  <si>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</si>
  <si>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</si>
  <si>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</si>
  <si>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</si>
  <si>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</si>
  <si>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</si>
  <si>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</si>
  <si>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</si>
  <si>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</si>
  <si>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</si>
  <si>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</si>
  <si>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</si>
  <si>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</si>
  <si>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</si>
  <si>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</si>
  <si>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</si>
  <si>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</si>
  <si>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</si>
  <si>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</si>
  <si>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</si>
  <si>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</si>
  <si>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</si>
  <si>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</si>
  <si>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</si>
  <si>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</si>
  <si>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</si>
  <si>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</si>
  <si>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</si>
  <si>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</si>
  <si>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</si>
  <si>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</si>
  <si>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</si>
  <si>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</si>
  <si>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</si>
  <si>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</si>
  <si>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</si>
  <si>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</si>
  <si>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</si>
  <si>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</si>
  <si>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</si>
  <si>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</si>
  <si>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</si>
  <si>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</si>
  <si>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</si>
  <si>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</si>
  <si>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</si>
  <si>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</si>
  <si>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</si>
  <si>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</si>
  <si>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</si>
  <si>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</si>
  <si>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</si>
  <si>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</si>
  <si>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</si>
  <si>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</si>
  <si>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</si>
  <si>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</si>
  <si>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</si>
  <si>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</si>
  <si>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</si>
  <si>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</si>
  <si>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</si>
  <si>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</si>
  <si>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</si>
  <si>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</si>
  <si>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</si>
  <si>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</si>
  <si>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</si>
  <si>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</si>
  <si>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</si>
  <si>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</si>
  <si>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</si>
  <si>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</si>
  <si>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</si>
  <si>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</si>
  <si>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</si>
  <si>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</si>
  <si>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</si>
  <si>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</si>
  <si>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</si>
  <si>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</si>
  <si>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</si>
  <si>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</si>
  <si>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</si>
  <si>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</si>
  <si>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</si>
  <si>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</si>
  <si>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</si>
  <si>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</si>
  <si>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</si>
  <si>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</si>
  <si>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</si>
  <si>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</si>
  <si>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</si>
  <si>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</si>
  <si>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</si>
  <si>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</si>
  <si>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</si>
  <si>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</si>
  <si>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</si>
  <si>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</si>
  <si>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</si>
  <si>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</si>
  <si>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</si>
  <si>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</si>
  <si>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</si>
  <si>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</si>
  <si>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</si>
  <si>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</si>
  <si>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</si>
  <si>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</si>
  <si>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</si>
  <si>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</si>
  <si>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</si>
  <si>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</si>
  <si>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</si>
  <si>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</si>
  <si>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</si>
  <si>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</si>
  <si>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</si>
  <si>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</si>
  <si>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</si>
  <si>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</si>
  <si>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</si>
  <si>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</si>
  <si>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</si>
  <si>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</si>
  <si>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</si>
  <si>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</si>
  <si>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</si>
  <si>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</si>
  <si>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</si>
  <si>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</si>
  <si>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</si>
  <si>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</si>
  <si>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</si>
  <si>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</si>
  <si>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</si>
  <si>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</si>
  <si>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</si>
  <si>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</si>
  <si>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</si>
  <si>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</si>
  <si>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</si>
  <si>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</si>
  <si>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</si>
  <si>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</si>
  <si>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</si>
  <si>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</si>
  <si>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</si>
  <si>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</si>
  <si>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</si>
  <si>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</si>
  <si>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</si>
  <si>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</si>
  <si>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</si>
  <si>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</si>
  <si>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</si>
  <si>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</si>
  <si>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</si>
  <si>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</si>
  <si>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</si>
  <si>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</si>
  <si>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</si>
  <si>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</si>
  <si>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</si>
  <si>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</si>
  <si>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</si>
  <si>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</si>
  <si>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</si>
  <si>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</si>
  <si>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</si>
  <si>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</si>
  <si>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</si>
  <si>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</si>
  <si>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</si>
  <si>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</si>
  <si>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</si>
  <si>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</si>
  <si>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</si>
  <si>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</si>
  <si>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</si>
  <si>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</si>
  <si>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</si>
  <si>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</si>
  <si>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</si>
  <si>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</si>
  <si>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</si>
  <si>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</si>
  <si>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</si>
  <si>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</si>
  <si>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</si>
  <si>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</si>
  <si>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</si>
  <si>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</si>
  <si>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</si>
  <si>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</si>
  <si>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</si>
  <si>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</si>
  <si>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</si>
  <si>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</si>
  <si>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</si>
  <si>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</si>
  <si>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</si>
  <si>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</si>
  <si>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</si>
  <si>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</si>
  <si>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</si>
  <si>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</si>
  <si>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</si>
  <si>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</si>
  <si>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</si>
  <si>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</si>
  <si>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</si>
  <si>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</si>
  <si>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</si>
  <si>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</si>
  <si>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</si>
  <si>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</si>
  <si>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</si>
  <si>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</si>
  <si>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</si>
  <si>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</si>
  <si>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</si>
  <si>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</si>
  <si>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</si>
  <si>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</si>
  <si>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</si>
  <si>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</si>
  <si>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</si>
  <si>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</si>
  <si>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</si>
  <si>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</si>
  <si>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</si>
  <si>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</si>
  <si>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</si>
  <si>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</si>
  <si>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</si>
  <si>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</si>
  <si>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</si>
  <si>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</si>
  <si>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</si>
  <si>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</si>
  <si>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</si>
  <si>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</si>
  <si>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</si>
  <si>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</si>
  <si>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</si>
  <si>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</si>
  <si>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</si>
  <si>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</si>
  <si>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</si>
  <si>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</si>
  <si>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</si>
  <si>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</si>
  <si>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</si>
  <si>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</si>
  <si>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</si>
  <si>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</si>
  <si>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</si>
  <si>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</si>
  <si>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</si>
  <si>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</si>
  <si>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</si>
  <si>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</si>
  <si>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</si>
  <si>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</si>
  <si>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</si>
  <si>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</si>
  <si>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</si>
  <si>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</si>
  <si>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</si>
  <si>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</si>
  <si>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</si>
  <si>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</si>
  <si>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</si>
  <si>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</si>
  <si>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</si>
  <si>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</si>
  <si>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</si>
  <si>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</si>
  <si>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</si>
  <si>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</si>
  <si>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</si>
  <si>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</si>
  <si>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</si>
  <si>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</si>
  <si>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</si>
  <si>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</si>
  <si>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</si>
  <si>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</si>
  <si>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</si>
  <si>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</si>
  <si>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</si>
  <si>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</si>
  <si>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</si>
  <si>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</si>
  <si>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</si>
  <si>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</si>
  <si>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</si>
  <si>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</si>
  <si>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</si>
  <si>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</si>
  <si>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</si>
  <si>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</si>
  <si>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</si>
  <si>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</si>
  <si>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</si>
  <si>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</si>
  <si>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</si>
  <si>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</si>
  <si>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</si>
  <si>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</si>
  <si>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</si>
  <si>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</si>
  <si>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</si>
  <si>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</si>
  <si>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</si>
  <si>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</si>
  <si>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</si>
  <si>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</si>
  <si>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</si>
  <si>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</si>
  <si>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</si>
  <si>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</si>
  <si>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</si>
  <si>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</si>
  <si>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</si>
  <si>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</si>
  <si>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</si>
  <si>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</si>
  <si>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</si>
  <si>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</si>
  <si>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</si>
  <si>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</si>
  <si>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</si>
  <si>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</si>
  <si>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</si>
  <si>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</si>
  <si>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</si>
  <si>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</si>
  <si>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</si>
  <si>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</si>
  <si>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</si>
  <si>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</si>
  <si>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</si>
  <si>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</si>
  <si>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</si>
  <si>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</si>
  <si>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</si>
  <si>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</si>
  <si>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</si>
  <si>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</si>
  <si>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</si>
  <si>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</si>
  <si>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</si>
  <si>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</si>
  <si>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</si>
  <si>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</si>
  <si>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</si>
  <si>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</si>
  <si>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</si>
  <si>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</si>
  <si>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</si>
  <si>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</si>
  <si>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</si>
  <si>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</si>
  <si>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</si>
  <si>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</si>
  <si>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</si>
  <si>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</si>
  <si>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</si>
  <si>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</si>
  <si>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</si>
  <si>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</si>
  <si>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</si>
  <si>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</si>
  <si>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</si>
  <si>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</si>
  <si>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</si>
  <si>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</si>
  <si>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</si>
  <si>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</si>
  <si>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</si>
  <si>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</si>
  <si>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</si>
  <si>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</si>
  <si>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</si>
  <si>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</si>
  <si>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</si>
  <si>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</si>
  <si>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</si>
  <si>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</si>
  <si>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</si>
  <si>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</si>
  <si>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</si>
  <si>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</si>
  <si>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</si>
  <si>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</si>
  <si>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</si>
  <si>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</si>
  <si>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</si>
  <si>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</si>
  <si>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</si>
  <si>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</si>
  <si>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</si>
  <si>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</si>
  <si>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</si>
  <si>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</si>
  <si>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</si>
  <si>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</si>
  <si>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</si>
  <si>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</si>
  <si>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</si>
  <si>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</si>
  <si>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</si>
  <si>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</si>
  <si>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</si>
  <si>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</si>
  <si>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</si>
  <si>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</si>
  <si>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</si>
  <si>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</si>
  <si>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</si>
  <si>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</si>
  <si>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</si>
  <si>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</si>
  <si>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</si>
  <si>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</si>
  <si>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</si>
  <si>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</si>
  <si>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</si>
  <si>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</si>
  <si>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</si>
  <si>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</si>
  <si>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</si>
  <si>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</si>
  <si>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</si>
  <si>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</si>
  <si>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</si>
  <si>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</si>
  <si>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</si>
  <si>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</si>
  <si>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</si>
  <si>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</si>
  <si>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</si>
  <si>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</si>
  <si>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</si>
  <si>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</si>
  <si>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</si>
  <si>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</si>
  <si>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</si>
  <si>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</si>
  <si>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</si>
  <si>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</si>
  <si>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</si>
  <si>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</si>
  <si>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</si>
  <si>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</si>
  <si>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</si>
  <si>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</si>
  <si>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</si>
  <si>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</si>
  <si>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</si>
  <si>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</si>
  <si>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</si>
  <si>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</si>
  <si>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</si>
  <si>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</si>
  <si>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</si>
  <si>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</si>
  <si>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</si>
  <si>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</si>
  <si>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</si>
  <si>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</si>
  <si>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</si>
  <si>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</si>
  <si>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</si>
  <si>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</si>
  <si>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</si>
  <si>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</si>
  <si>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</si>
  <si>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</si>
  <si>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</si>
  <si>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</si>
  <si>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</si>
  <si>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</si>
  <si>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</si>
  <si>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</si>
  <si>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</si>
  <si>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</si>
  <si>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</si>
  <si>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</si>
  <si>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</si>
  <si>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</si>
  <si>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</si>
  <si>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</si>
  <si>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</si>
  <si>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</si>
  <si>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</si>
  <si>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</si>
  <si>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</si>
  <si>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</si>
  <si>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</si>
  <si>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</si>
  <si>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</si>
  <si>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</si>
  <si>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</si>
  <si>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</si>
  <si>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</si>
  <si>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</si>
  <si>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</si>
  <si>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</si>
  <si>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</si>
  <si>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</si>
  <si>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</si>
  <si>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</si>
  <si>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</si>
  <si>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</si>
  <si>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</si>
  <si>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</si>
  <si>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</si>
  <si>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</si>
  <si>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</si>
  <si>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</si>
  <si>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</si>
  <si>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</si>
  <si>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</si>
  <si>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</si>
  <si>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</si>
  <si>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</si>
  <si>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</si>
  <si>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</si>
  <si>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</si>
  <si>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</si>
  <si>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</si>
  <si>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</si>
  <si>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</si>
  <si>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</si>
  <si>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</si>
  <si>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</si>
  <si>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</si>
  <si>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</si>
  <si>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</si>
  <si>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</si>
  <si>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</si>
  <si>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</si>
  <si>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</si>
  <si>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</si>
  <si>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</si>
  <si>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</si>
  <si>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</si>
  <si>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</si>
  <si>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</si>
  <si>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</si>
  <si>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</si>
  <si>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</si>
  <si>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</si>
  <si>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</si>
  <si>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</si>
  <si>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</si>
  <si>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</si>
  <si>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</si>
  <si>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</si>
  <si>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</si>
  <si>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</si>
  <si>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</si>
  <si>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</si>
  <si>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</si>
  <si>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</si>
  <si>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</si>
  <si>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</si>
  <si>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</si>
  <si>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</si>
  <si>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</si>
  <si>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</si>
  <si>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</si>
  <si>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</si>
  <si>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</si>
  <si>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</si>
  <si>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</si>
  <si>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</si>
  <si>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</si>
  <si>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</si>
  <si>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</si>
  <si>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</si>
  <si>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</si>
  <si>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</si>
  <si>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</si>
  <si>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</si>
  <si>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</si>
  <si>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</si>
  <si>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</si>
  <si>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</si>
  <si>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</si>
  <si>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</si>
  <si>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</si>
  <si>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</si>
  <si>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</si>
  <si>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</si>
  <si>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</si>
  <si>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</si>
  <si>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</si>
  <si>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</si>
  <si>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</si>
  <si>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</si>
  <si>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</si>
  <si>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</si>
  <si>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</si>
  <si>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</si>
  <si>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</si>
  <si>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</si>
  <si>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</si>
  <si>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</si>
  <si>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</si>
  <si>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</si>
  <si>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</si>
  <si>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</si>
  <si>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</si>
  <si>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</si>
  <si>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</si>
  <si>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</si>
  <si>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</si>
  <si>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</si>
  <si>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</si>
  <si>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</si>
  <si>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</si>
  <si>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</si>
  <si>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</si>
  <si>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</si>
  <si>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</si>
  <si>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</si>
  <si>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</si>
  <si>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</si>
  <si>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</si>
  <si>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</si>
  <si>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</si>
  <si>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</si>
  <si>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</si>
  <si>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</si>
  <si>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</si>
  <si>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</si>
  <si>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</si>
  <si>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</si>
  <si>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</si>
  <si>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</si>
  <si>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</si>
  <si>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</si>
  <si>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</si>
  <si>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</si>
  <si>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</si>
  <si>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</si>
  <si>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</si>
  <si>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</si>
  <si>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</si>
  <si>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</si>
  <si>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</si>
  <si>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</si>
  <si>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</si>
  <si>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</si>
  <si>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</si>
  <si>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</si>
  <si>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</si>
  <si>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</si>
  <si>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</si>
  <si>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</si>
  <si>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</si>
  <si>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</si>
  <si>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</si>
  <si>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</si>
  <si>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</si>
  <si>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</si>
  <si>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</si>
  <si>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</si>
  <si>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</si>
  <si>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</si>
  <si>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</si>
  <si>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</si>
  <si>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</si>
  <si>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</si>
  <si>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</si>
  <si>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</si>
  <si>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</si>
  <si>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</si>
  <si>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</si>
  <si>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</si>
  <si>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</si>
  <si>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</si>
  <si>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</si>
  <si>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</si>
  <si>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</si>
  <si>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</si>
  <si>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</si>
  <si>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</si>
  <si>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</si>
  <si>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</si>
  <si>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</si>
  <si>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</si>
  <si>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</si>
  <si>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</si>
  <si>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</si>
  <si>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</si>
  <si>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</si>
  <si>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</si>
  <si>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</si>
  <si>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</si>
  <si>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</si>
  <si>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</si>
  <si>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</si>
  <si>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</si>
  <si>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</si>
  <si>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</si>
  <si>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</si>
  <si>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</si>
  <si>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</si>
  <si>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</si>
  <si>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</si>
  <si>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</si>
  <si>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</si>
  <si>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</si>
  <si>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</si>
  <si>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</si>
  <si>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</si>
  <si>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</si>
  <si>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</si>
  <si>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</si>
  <si>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</si>
  <si>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</si>
  <si>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</si>
  <si>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</si>
  <si>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</si>
  <si>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</si>
  <si>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</si>
  <si>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</si>
  <si>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</si>
  <si>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</si>
  <si>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</si>
  <si>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</si>
  <si>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</si>
  <si>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</si>
  <si>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</si>
  <si>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</si>
  <si>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</si>
  <si>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</si>
  <si>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</si>
  <si>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</si>
  <si>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</si>
  <si>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</si>
  <si>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</si>
  <si>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</si>
  <si>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</si>
  <si>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</si>
  <si>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</si>
  <si>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</si>
  <si>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</si>
  <si>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</si>
  <si>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</si>
  <si>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</si>
  <si>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</si>
  <si>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</si>
  <si>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</si>
  <si>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</si>
  <si>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</si>
  <si>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</si>
  <si>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</si>
  <si>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</si>
  <si>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</si>
  <si>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</si>
  <si>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</si>
  <si>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</si>
  <si>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</si>
  <si>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</si>
  <si>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</si>
  <si>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</si>
  <si>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</si>
  <si>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</si>
  <si>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</si>
  <si>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</si>
  <si>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</si>
  <si>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</si>
  <si>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</si>
  <si>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</si>
  <si>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</si>
  <si>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</si>
  <si>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</si>
  <si>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</si>
  <si>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</si>
  <si>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</si>
  <si>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</si>
  <si>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</si>
  <si>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</si>
  <si>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</si>
  <si>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</si>
  <si>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</si>
  <si>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</si>
  <si>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</si>
  <si>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</si>
  <si>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</si>
  <si>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</si>
  <si>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</si>
  <si>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</si>
  <si>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</si>
  <si>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</si>
  <si>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</si>
  <si>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</si>
  <si>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</si>
  <si>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</si>
  <si>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</si>
  <si>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</si>
  <si>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</si>
  <si>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</si>
  <si>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</si>
  <si>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</si>
  <si>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</si>
  <si>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</si>
  <si>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</si>
  <si>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</si>
  <si>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</si>
  <si>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</si>
  <si>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</si>
  <si>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</si>
  <si>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</si>
  <si>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</si>
  <si>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</si>
  <si>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</si>
  <si>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</si>
  <si>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</si>
  <si>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</si>
  <si>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</si>
  <si>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</si>
  <si>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</si>
  <si>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</si>
  <si>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</si>
  <si>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</si>
  <si>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</si>
  <si>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</si>
  <si>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</si>
  <si>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</si>
  <si>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</si>
  <si>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</si>
  <si>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</si>
  <si>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</si>
  <si>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</si>
  <si>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</si>
  <si>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</si>
  <si>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</si>
  <si>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</si>
  <si>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</si>
  <si>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</si>
  <si>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</si>
  <si>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</si>
  <si>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</si>
  <si>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</si>
  <si>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</si>
  <si>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</si>
  <si>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</si>
  <si>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</si>
  <si>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</si>
  <si>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</si>
  <si>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</si>
  <si>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</si>
  <si>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</si>
  <si>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</si>
  <si>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</si>
  <si>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</si>
  <si>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</si>
  <si>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</si>
  <si>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</si>
  <si>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</si>
  <si>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</si>
  <si>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</si>
  <si>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</si>
  <si>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</si>
  <si>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</si>
  <si>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</si>
  <si>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</si>
  <si>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</si>
  <si>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</si>
  <si>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</si>
  <si>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</si>
  <si>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</si>
  <si>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</si>
  <si>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</si>
  <si>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</si>
  <si>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</si>
  <si>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</si>
  <si>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</si>
  <si>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</si>
  <si>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</si>
  <si>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</si>
  <si>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</si>
  <si>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</si>
  <si>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</si>
  <si>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</si>
  <si>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</si>
  <si>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</si>
  <si>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</si>
  <si>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</si>
  <si>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</si>
  <si>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</si>
  <si>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</si>
  <si>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</si>
  <si>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</si>
  <si>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</si>
  <si>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</si>
  <si>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</si>
  <si>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</si>
  <si>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</si>
  <si>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</si>
  <si>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</si>
  <si>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</si>
  <si>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</si>
  <si>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</si>
  <si>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</si>
  <si>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</si>
  <si>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</si>
  <si>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</si>
  <si>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</si>
  <si>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</si>
  <si>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</si>
  <si>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</si>
  <si>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</si>
  <si>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</si>
  <si>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</si>
  <si>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</si>
  <si>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</si>
  <si>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</si>
  <si>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</si>
  <si>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</si>
  <si>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</si>
  <si>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</si>
  <si>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</si>
  <si>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</si>
  <si>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</si>
  <si>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</si>
  <si>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</si>
  <si>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</si>
  <si>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</si>
  <si>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</si>
  <si>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</si>
  <si>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</si>
  <si>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</si>
  <si>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</si>
  <si>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</si>
  <si>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</si>
  <si>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</si>
  <si>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</si>
  <si>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</si>
  <si>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</si>
  <si>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</si>
  <si>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</si>
  <si>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</si>
  <si>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</si>
  <si>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</si>
  <si>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</si>
  <si>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</si>
  <si>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</si>
  <si>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</si>
  <si>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</si>
  <si>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</si>
  <si>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</si>
  <si>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</si>
  <si>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</si>
  <si>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</si>
  <si>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</si>
  <si>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</si>
  <si>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</si>
  <si>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</si>
  <si>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</si>
  <si>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</si>
  <si>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</si>
  <si>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</si>
  <si>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</si>
  <si>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</si>
  <si>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</si>
  <si>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</si>
  <si>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</si>
  <si>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</si>
  <si>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</si>
  <si>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</si>
  <si>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</si>
  <si>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</si>
  <si>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</si>
  <si>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</si>
  <si>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</si>
  <si>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</si>
  <si>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</si>
  <si>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</si>
  <si>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</si>
  <si>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</si>
  <si>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</si>
  <si>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</si>
  <si>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</si>
  <si>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</si>
  <si>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</si>
  <si>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</si>
  <si>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</si>
  <si>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</si>
  <si>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</si>
  <si>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</si>
  <si>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</si>
  <si>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</si>
  <si>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</si>
  <si>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</si>
  <si>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</si>
  <si>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</si>
  <si>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</si>
  <si>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</si>
  <si>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</si>
  <si>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</si>
  <si>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</si>
  <si>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</si>
  <si>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</si>
  <si>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</si>
  <si>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</si>
  <si>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</si>
  <si>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</si>
  <si>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</si>
  <si>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</si>
  <si>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</si>
  <si>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</si>
  <si>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</si>
  <si>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</si>
  <si>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</si>
  <si>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</si>
  <si>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</si>
  <si>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</si>
  <si>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</si>
  <si>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</si>
  <si>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</si>
  <si>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</si>
  <si>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</si>
  <si>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</si>
  <si>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</si>
  <si>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</si>
  <si>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</si>
  <si>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</si>
  <si>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</si>
  <si>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</si>
  <si>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</si>
  <si>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</si>
  <si>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</si>
  <si>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</si>
  <si>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</si>
  <si>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</si>
  <si>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</si>
  <si>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</si>
  <si>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</si>
  <si>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</si>
  <si>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</si>
  <si>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</si>
  <si>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</si>
  <si>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</si>
  <si>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</si>
  <si>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</si>
  <si>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</si>
  <si>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</si>
  <si>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</si>
  <si>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</si>
  <si>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</si>
  <si>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</si>
  <si>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</si>
  <si>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</si>
  <si>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</si>
  <si>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</si>
  <si>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</si>
  <si>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</si>
  <si>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</si>
  <si>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</si>
  <si>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</si>
  <si>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</si>
  <si>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</si>
  <si>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</si>
  <si>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</si>
  <si>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</si>
  <si>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</si>
  <si>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</si>
  <si>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</si>
  <si>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</si>
  <si>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</si>
  <si>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</si>
  <si>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</si>
  <si>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</si>
  <si>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</si>
  <si>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</si>
  <si>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</si>
  <si>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</si>
  <si>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</si>
  <si>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</si>
  <si>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</si>
  <si>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</si>
  <si>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</si>
  <si>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</si>
  <si>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</si>
  <si>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</si>
  <si>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</si>
  <si>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</si>
  <si>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</si>
  <si>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</si>
  <si>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</si>
  <si>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</si>
  <si>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</si>
  <si>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</si>
  <si>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</si>
  <si>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</si>
  <si>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</si>
  <si>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</si>
  <si>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</si>
  <si>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</si>
  <si>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</si>
  <si>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</si>
  <si>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</si>
  <si>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</si>
  <si>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</si>
  <si>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</si>
  <si>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</si>
  <si>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</si>
  <si>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</si>
  <si>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</si>
  <si>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</si>
  <si>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</si>
  <si>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</si>
  <si>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</si>
  <si>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</si>
  <si>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</si>
  <si>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</si>
  <si>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</si>
  <si>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</si>
  <si>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</si>
  <si>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</si>
  <si>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</si>
  <si>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</si>
  <si>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</si>
  <si>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</si>
  <si>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</si>
  <si>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</si>
  <si>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</si>
  <si>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</si>
  <si>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</si>
  <si>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</si>
  <si>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</si>
  <si>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</si>
  <si>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</si>
  <si>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</si>
  <si>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</si>
  <si>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</si>
  <si>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</si>
  <si>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</si>
  <si>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</si>
  <si>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</si>
  <si>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</si>
  <si>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</si>
  <si>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</si>
  <si>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</si>
  <si>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</si>
  <si>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</si>
  <si>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</si>
  <si>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</si>
  <si>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</si>
  <si>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</si>
  <si>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</si>
  <si>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</si>
  <si>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</si>
  <si>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</si>
  <si>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</si>
  <si>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</si>
  <si>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</si>
  <si>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</si>
  <si>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</si>
  <si>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</si>
  <si>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</si>
  <si>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</si>
  <si>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</si>
  <si>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</si>
  <si>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</si>
  <si>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</si>
  <si>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</si>
  <si>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</si>
  <si>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</si>
  <si>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</si>
  <si>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</si>
  <si>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</si>
  <si>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</si>
  <si>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</si>
  <si>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</si>
  <si>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</si>
  <si>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</si>
  <si>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</si>
  <si>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</si>
  <si>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</si>
  <si>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</si>
  <si>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</si>
  <si>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</si>
  <si>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</si>
  <si>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</si>
  <si>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</si>
  <si>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</si>
  <si>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</si>
  <si>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</si>
  <si>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</si>
  <si>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</si>
  <si>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</si>
  <si>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</si>
  <si>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</si>
  <si>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</si>
  <si>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</si>
  <si>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</si>
  <si>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</si>
  <si>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</si>
  <si>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</si>
  <si>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</si>
  <si>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</si>
  <si>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</si>
  <si>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</si>
  <si>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</si>
  <si>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</si>
  <si>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</si>
  <si>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</si>
  <si>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</si>
  <si>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</si>
  <si>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</si>
  <si>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</si>
  <si>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</si>
  <si>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</si>
  <si>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</si>
  <si>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</si>
  <si>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</si>
  <si>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</si>
  <si>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</si>
  <si>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</si>
  <si>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</si>
  <si>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</si>
  <si>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</si>
  <si>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</si>
  <si>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</si>
  <si>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</si>
  <si>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</si>
  <si>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</si>
  <si>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</si>
  <si>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</si>
  <si>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</si>
  <si>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</si>
  <si>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</si>
  <si>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</si>
  <si>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</si>
  <si>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</si>
  <si>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</si>
  <si>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</si>
  <si>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</si>
  <si>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</si>
  <si>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</si>
  <si>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</si>
  <si>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</si>
  <si>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</si>
  <si>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</si>
  <si>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</si>
  <si>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</si>
  <si>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</si>
  <si>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</si>
  <si>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</si>
  <si>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</si>
  <si>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</si>
  <si>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</si>
  <si>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</si>
  <si>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</si>
  <si>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</si>
  <si>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</si>
  <si>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</si>
  <si>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</si>
  <si>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</si>
  <si>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</si>
  <si>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</si>
  <si>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</si>
  <si>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</si>
  <si>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</si>
  <si>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</si>
  <si>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</si>
  <si>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</si>
  <si>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</si>
  <si>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</si>
  <si>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</si>
  <si>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</si>
  <si>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</si>
  <si>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</si>
  <si>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</si>
  <si>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</si>
  <si>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</si>
  <si>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</si>
  <si>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</si>
  <si>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</si>
  <si>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</si>
  <si>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</si>
  <si>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</si>
  <si>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</si>
  <si>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</si>
  <si>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</si>
  <si>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</si>
  <si>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</si>
  <si>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</si>
  <si>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</si>
  <si>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</si>
  <si>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</si>
  <si>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</si>
  <si>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</si>
  <si>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</si>
  <si>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</si>
  <si>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</si>
  <si>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</si>
  <si>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</si>
  <si>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</si>
  <si>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</si>
  <si>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</si>
  <si>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</si>
  <si>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</si>
  <si>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</si>
  <si>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</si>
  <si>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</si>
  <si>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</si>
  <si>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</si>
  <si>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</si>
  <si>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</si>
  <si>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</si>
  <si>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</si>
  <si>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</si>
  <si>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</si>
  <si>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</si>
  <si>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</si>
  <si>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</si>
  <si>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</si>
  <si>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</si>
  <si>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</si>
  <si>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</si>
  <si>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</si>
  <si>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</si>
  <si>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</si>
  <si>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</si>
  <si>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</si>
  <si>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</si>
  <si>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</si>
  <si>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</si>
  <si>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</si>
  <si>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</si>
  <si>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</si>
  <si>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</si>
  <si>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</si>
  <si>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</si>
  <si>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</si>
  <si>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</si>
  <si>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</si>
  <si>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</si>
  <si>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</si>
  <si>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</si>
  <si>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</si>
  <si>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</si>
  <si>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</si>
  <si>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</si>
  <si>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</si>
  <si>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</si>
  <si>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</si>
  <si>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</si>
  <si>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</si>
  <si>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</si>
  <si>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</si>
  <si>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</si>
  <si>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</si>
  <si>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</si>
  <si>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</si>
  <si>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</si>
  <si>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</si>
  <si>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</si>
  <si>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</si>
  <si>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</si>
  <si>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</si>
  <si>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</si>
  <si>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</si>
  <si>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</si>
  <si>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</si>
  <si>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</si>
  <si>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</si>
  <si>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</si>
  <si>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</si>
  <si>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</si>
  <si>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</si>
  <si>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</si>
  <si>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</si>
  <si>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</si>
  <si>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</si>
  <si>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</si>
  <si>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</si>
  <si>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</si>
  <si>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</si>
  <si>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</si>
  <si>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</si>
  <si>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</si>
  <si>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</si>
  <si>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</si>
  <si>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</si>
  <si>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</si>
  <si>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</si>
  <si>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</si>
  <si>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</si>
  <si>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</si>
  <si>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</si>
  <si>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</si>
  <si>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</si>
  <si>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</si>
  <si>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</si>
  <si>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</si>
  <si>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</si>
  <si>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</si>
  <si>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</si>
  <si>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</si>
  <si>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</si>
  <si>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</si>
  <si>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</si>
  <si>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</si>
  <si>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</si>
  <si>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</si>
  <si>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</si>
  <si>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</si>
  <si>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</si>
  <si>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</si>
  <si>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</si>
  <si>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</si>
  <si>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</si>
  <si>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</si>
  <si>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</si>
  <si>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</si>
  <si>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</si>
  <si>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</si>
  <si>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</si>
  <si>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</si>
  <si>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</si>
  <si>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</si>
  <si>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</si>
  <si>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</si>
  <si>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</si>
  <si>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</si>
  <si>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</si>
  <si>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</si>
  <si>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</si>
  <si>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</si>
  <si>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</si>
  <si>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</si>
  <si>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</si>
  <si>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</si>
  <si>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</si>
  <si>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</si>
  <si>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</si>
  <si>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</si>
  <si>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</si>
  <si>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</si>
  <si>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</si>
  <si>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</si>
  <si>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</si>
  <si>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</si>
  <si>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</si>
  <si>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</si>
  <si>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</si>
  <si>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</si>
  <si>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</si>
  <si>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</si>
  <si>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</si>
  <si>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</si>
  <si>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</si>
  <si>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</si>
  <si>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</si>
  <si>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</si>
  <si>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</si>
  <si>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</si>
  <si>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</si>
  <si>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</si>
  <si>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</si>
  <si>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</si>
  <si>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</si>
  <si>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</si>
  <si>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</si>
  <si>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</si>
  <si>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</si>
  <si>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</si>
  <si>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</si>
  <si>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</si>
  <si>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</si>
  <si>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</si>
  <si>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</si>
  <si>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</si>
  <si>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</si>
  <si>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</si>
  <si>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</si>
  <si>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</si>
  <si>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</si>
  <si>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</si>
  <si>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</si>
  <si>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</si>
  <si>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</si>
  <si>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</si>
  <si>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</si>
  <si>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</si>
  <si>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</si>
  <si>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</si>
  <si>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</si>
  <si>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</si>
  <si>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</si>
  <si>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</si>
  <si>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</si>
  <si>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</si>
  <si>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</si>
  <si>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</si>
  <si>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</si>
  <si>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</si>
  <si>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</si>
  <si>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</si>
  <si>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</si>
  <si>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</si>
  <si>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</si>
  <si>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</si>
  <si>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</si>
  <si>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</si>
  <si>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</si>
  <si>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</si>
  <si>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</si>
  <si>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</si>
  <si>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</si>
  <si>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</si>
  <si>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</si>
  <si>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</si>
  <si>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</si>
  <si>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</si>
  <si>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</si>
  <si>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</si>
  <si>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</si>
  <si>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</si>
  <si>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</si>
  <si>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</si>
  <si>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</si>
  <si>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</si>
  <si>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</si>
  <si>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</si>
  <si>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</si>
  <si>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</si>
  <si>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</si>
  <si>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</si>
  <si>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</si>
  <si>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</si>
  <si>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</si>
  <si>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</si>
  <si>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</si>
  <si>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</si>
  <si>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</si>
  <si>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</si>
  <si>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</si>
  <si>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</si>
  <si>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</si>
  <si>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</si>
  <si>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</si>
  <si>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</si>
  <si>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</si>
  <si>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</si>
  <si>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</si>
  <si>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</si>
  <si>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</si>
  <si>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</si>
  <si>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</si>
  <si>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</si>
  <si>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</si>
  <si>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</si>
  <si>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</si>
  <si>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</si>
  <si>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</si>
  <si>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</si>
  <si>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</si>
  <si>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</si>
  <si>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</si>
  <si>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</si>
  <si>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</si>
  <si>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</si>
  <si>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</si>
  <si>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</si>
  <si>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</si>
  <si>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</si>
  <si>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</si>
  <si>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</si>
  <si>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</si>
  <si>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</si>
  <si>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</si>
  <si>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</si>
  <si>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</si>
  <si>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</si>
  <si>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</si>
  <si>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</si>
  <si>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</si>
  <si>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</si>
  <si>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</si>
  <si>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</si>
  <si>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</si>
  <si>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</si>
  <si>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</si>
  <si>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</si>
  <si>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</si>
  <si>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</si>
  <si>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</si>
  <si>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</si>
  <si>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</si>
  <si>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</si>
  <si>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</si>
  <si>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</si>
  <si>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</si>
  <si>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</si>
  <si>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</si>
  <si>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</si>
  <si>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</si>
  <si>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</si>
  <si>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</si>
  <si>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</si>
  <si>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</si>
  <si>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</si>
  <si>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</si>
  <si>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</si>
  <si>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</si>
  <si>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</si>
  <si>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</si>
  <si>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</si>
  <si>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</si>
  <si>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</si>
  <si>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</si>
  <si>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</si>
  <si>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</si>
  <si>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</si>
  <si>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</si>
  <si>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</si>
  <si>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</si>
  <si>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</si>
  <si>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</si>
  <si>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</si>
  <si>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</si>
  <si>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</si>
  <si>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</si>
  <si>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</si>
  <si>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</si>
  <si>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</si>
  <si>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</si>
  <si>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</si>
  <si>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</si>
  <si>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</si>
  <si>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</si>
  <si>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</si>
  <si>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</si>
  <si>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</si>
  <si>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</si>
  <si>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</si>
  <si>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</si>
  <si>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</si>
  <si>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</si>
  <si>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</si>
  <si>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</si>
  <si>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</si>
  <si>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</si>
  <si>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</si>
  <si>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</si>
  <si>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</si>
  <si>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</si>
  <si>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</si>
  <si>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</si>
  <si>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</si>
  <si>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</si>
  <si>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</si>
  <si>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</si>
  <si>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</si>
  <si>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</si>
  <si>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</si>
  <si>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</si>
  <si>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</si>
  <si>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</si>
  <si>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</si>
  <si>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</si>
  <si>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</si>
  <si>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</si>
  <si>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</si>
  <si>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</si>
  <si>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</si>
  <si>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</si>
  <si>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</si>
  <si>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</si>
  <si>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</si>
  <si>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</si>
  <si>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</si>
  <si>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</si>
  <si>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</si>
  <si>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</si>
  <si>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</si>
  <si>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</si>
  <si>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</si>
  <si>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</si>
  <si>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</si>
  <si>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</si>
  <si>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</si>
  <si>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</si>
  <si>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</si>
  <si>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</si>
  <si>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</si>
  <si>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</si>
  <si>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</si>
  <si>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</si>
  <si>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</si>
  <si>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</si>
  <si>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</si>
  <si>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</si>
  <si>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</si>
  <si>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</si>
  <si>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</si>
  <si>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</si>
  <si>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</si>
  <si>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</si>
  <si>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</si>
  <si>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</si>
  <si>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</si>
  <si>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</si>
  <si>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</si>
  <si>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</si>
  <si>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</si>
  <si>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</si>
  <si>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</si>
  <si>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</si>
  <si>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</si>
  <si>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</si>
  <si>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</si>
  <si>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</si>
  <si>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</si>
  <si>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</si>
  <si>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</si>
  <si>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</si>
  <si>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</si>
  <si>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</si>
  <si>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</si>
  <si>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</si>
  <si>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</si>
  <si>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</si>
  <si>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</si>
  <si>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</si>
  <si>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</si>
  <si>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</si>
  <si>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</si>
  <si>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</si>
  <si>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</si>
  <si>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</si>
  <si>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</si>
  <si>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</si>
  <si>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</si>
  <si>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</si>
  <si>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</si>
  <si>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</si>
  <si>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</si>
  <si>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</si>
  <si>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</si>
  <si>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</si>
  <si>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</si>
  <si>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</si>
  <si>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</si>
  <si>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</si>
  <si>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</si>
  <si>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</si>
  <si>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</si>
  <si>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</si>
  <si>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</si>
  <si>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</si>
  <si>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</si>
  <si>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</si>
  <si>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</si>
  <si>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</si>
  <si>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</si>
  <si>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</si>
  <si>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</si>
  <si>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</si>
  <si>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</si>
  <si>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</si>
  <si>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</si>
  <si>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</si>
  <si>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</si>
  <si>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</si>
  <si>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</si>
  <si>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</si>
  <si>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</si>
  <si>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</si>
  <si>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</si>
  <si>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</si>
  <si>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</si>
  <si>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</si>
  <si>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</si>
  <si>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</si>
  <si>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</si>
  <si>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</si>
  <si>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</si>
  <si>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</si>
  <si>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</si>
  <si>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</si>
  <si>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</si>
  <si>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</si>
  <si>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</si>
  <si>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</si>
  <si>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</si>
  <si>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</si>
  <si>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</si>
  <si>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</si>
  <si>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</si>
  <si>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</si>
  <si>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</si>
  <si>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</si>
  <si>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</si>
  <si>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</si>
  <si>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</si>
  <si>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</si>
  <si>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</si>
  <si>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</si>
  <si>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</si>
  <si>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</si>
  <si>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</si>
  <si>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</si>
  <si>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</si>
  <si>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</si>
  <si>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</si>
  <si>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</si>
  <si>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</si>
  <si>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</si>
  <si>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</si>
  <si>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</si>
  <si>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</si>
  <si>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</si>
  <si>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</si>
  <si>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</si>
  <si>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</si>
  <si>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</si>
  <si>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</si>
  <si>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</si>
  <si>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</si>
  <si>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</si>
  <si>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</si>
  <si>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</si>
  <si>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</si>
  <si>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</si>
  <si>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</si>
  <si>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</si>
  <si>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</si>
  <si>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</si>
  <si>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</si>
  <si>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</si>
  <si>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</si>
  <si>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</si>
  <si>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</si>
  <si>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</si>
  <si>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</si>
  <si>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</si>
  <si>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</si>
  <si>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</si>
  <si>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</si>
  <si>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</si>
  <si>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</si>
  <si>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</si>
  <si>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</si>
  <si>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</si>
  <si>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</si>
  <si>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</si>
  <si>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</si>
  <si>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</si>
  <si>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</si>
  <si>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</si>
  <si>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</si>
  <si>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</si>
  <si>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</si>
  <si>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</si>
  <si>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</si>
  <si>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</si>
  <si>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</si>
  <si>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</si>
  <si>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</si>
  <si>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</si>
  <si>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</si>
  <si>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</si>
  <si>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</si>
  <si>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</si>
  <si>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</si>
  <si>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</si>
  <si>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</si>
  <si>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</si>
  <si>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</si>
  <si>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</si>
  <si>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</si>
  <si>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</si>
  <si>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</si>
  <si>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</si>
  <si>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</si>
  <si>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</si>
  <si>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</si>
  <si>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</si>
  <si>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</si>
  <si>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</si>
  <si>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</si>
  <si>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</si>
  <si>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</si>
  <si>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</si>
  <si>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</si>
  <si>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</si>
  <si>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</si>
  <si>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</si>
  <si>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</si>
  <si>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</si>
  <si>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</si>
  <si>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</si>
  <si>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</si>
  <si>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</si>
  <si>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</si>
  <si>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</si>
  <si>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</si>
  <si>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</si>
  <si>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</si>
  <si>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</si>
  <si>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</si>
  <si>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</si>
  <si>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</si>
  <si>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</si>
  <si>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</si>
  <si>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</si>
  <si>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</si>
  <si>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</si>
  <si>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</si>
  <si>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</si>
  <si>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</si>
  <si>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</si>
  <si>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</si>
  <si>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</si>
  <si>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</si>
  <si>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</si>
  <si>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</si>
  <si>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</si>
  <si>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</si>
  <si>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</si>
  <si>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</si>
  <si>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</si>
  <si>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</si>
  <si>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</si>
  <si>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</si>
  <si>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</si>
  <si>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</si>
  <si>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</si>
  <si>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</si>
  <si>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</si>
  <si>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</si>
  <si>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</si>
  <si>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</si>
  <si>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</si>
  <si>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</si>
  <si>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</si>
  <si>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</si>
  <si>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</si>
  <si>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</si>
  <si>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</si>
  <si>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</si>
  <si>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</si>
  <si>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</si>
  <si>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</si>
  <si>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</si>
  <si>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</si>
  <si>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</si>
  <si>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</si>
  <si>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</si>
  <si>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</si>
  <si>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</si>
  <si>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</si>
  <si>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</si>
  <si>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</si>
  <si>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</si>
  <si>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</si>
  <si>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</si>
  <si>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</si>
  <si>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</si>
  <si>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</si>
  <si>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</si>
  <si>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</si>
  <si>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</si>
  <si>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</si>
  <si>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</si>
  <si>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</si>
  <si>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</si>
  <si>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</si>
  <si>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</si>
  <si>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</si>
  <si>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</si>
  <si>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</si>
  <si>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</si>
  <si>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</si>
  <si>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</si>
  <si>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</si>
  <si>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</si>
  <si>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</si>
  <si>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</si>
  <si>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</si>
  <si>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</si>
  <si>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</si>
  <si>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</si>
  <si>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</si>
  <si>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</si>
  <si>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</si>
  <si>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</si>
  <si>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</si>
  <si>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</si>
  <si>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</si>
  <si>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</si>
  <si>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</si>
  <si>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</si>
  <si>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</si>
  <si>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</si>
  <si>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</si>
  <si>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</si>
  <si>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</si>
  <si>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</si>
  <si>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</si>
  <si>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</si>
  <si>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</si>
  <si>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</si>
  <si>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</si>
  <si>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</si>
  <si>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</si>
  <si>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</si>
  <si>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</si>
  <si>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</si>
  <si>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</si>
  <si>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</si>
  <si>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</si>
  <si>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</si>
  <si>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</si>
  <si>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</si>
  <si>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</si>
  <si>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</si>
  <si>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</si>
  <si>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</si>
  <si>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</si>
  <si>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</si>
  <si>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</si>
  <si>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</si>
  <si>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</si>
  <si>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</si>
  <si>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</si>
  <si>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</si>
  <si>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</si>
  <si>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</si>
  <si>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</si>
  <si>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</si>
  <si>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</si>
  <si>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</si>
  <si>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</si>
  <si>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</si>
  <si>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</si>
  <si>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</si>
  <si>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</si>
  <si>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</si>
  <si>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</si>
  <si>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</si>
  <si>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</si>
  <si>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</si>
  <si>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</si>
  <si>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</si>
  <si>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</si>
  <si>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</si>
  <si>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</si>
  <si>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</si>
  <si>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</si>
  <si>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</si>
  <si>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</si>
  <si>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</si>
  <si>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</si>
  <si>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</si>
  <si>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</si>
  <si>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</si>
  <si>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</si>
  <si>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</si>
  <si>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</si>
  <si>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</si>
  <si>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</si>
  <si>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</si>
  <si>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</si>
  <si>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</si>
  <si>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</si>
  <si>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</si>
  <si>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</si>
  <si>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</si>
  <si>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</si>
  <si>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</si>
  <si>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</si>
  <si>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</si>
  <si>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</si>
  <si>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</si>
  <si>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</si>
  <si>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</si>
  <si>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</si>
  <si>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</si>
  <si>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</si>
  <si>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</si>
  <si>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</si>
  <si>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</si>
  <si>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</si>
  <si>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</si>
  <si>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</si>
  <si>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</si>
  <si>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</si>
  <si>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</si>
  <si>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</si>
  <si>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</si>
  <si>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</si>
  <si>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</si>
  <si>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</si>
  <si>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</si>
  <si>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</si>
  <si>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</si>
  <si>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</si>
  <si>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</si>
  <si>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</si>
  <si>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</si>
  <si>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</si>
  <si>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</si>
  <si>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</si>
  <si>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</si>
  <si>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</si>
  <si>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</si>
  <si>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</si>
  <si>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</si>
  <si>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</si>
  <si>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</si>
  <si>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</si>
  <si>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</si>
  <si>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</si>
  <si>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</si>
  <si>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</si>
  <si>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</si>
  <si>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</si>
  <si>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</si>
  <si>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</si>
  <si>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</si>
  <si>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</si>
  <si>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</si>
  <si>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</si>
  <si>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</si>
  <si>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</si>
  <si>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</si>
  <si>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</si>
  <si>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</si>
  <si>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</si>
  <si>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</si>
  <si>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</si>
  <si>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</si>
  <si>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</si>
  <si>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</si>
  <si>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</si>
  <si>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</si>
  <si>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</si>
  <si>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</si>
  <si>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</si>
  <si>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</si>
  <si>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</si>
  <si>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</si>
  <si>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</si>
  <si>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</si>
  <si>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</si>
  <si>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</si>
  <si>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</si>
  <si>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</si>
  <si>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</si>
  <si>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</si>
  <si>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</si>
  <si>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</si>
  <si>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</si>
  <si>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</si>
  <si>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</si>
  <si>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</si>
  <si>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</si>
  <si>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</si>
  <si>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</si>
  <si>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</si>
  <si>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</si>
  <si>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</si>
  <si>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</si>
  <si>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</si>
  <si>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</si>
  <si>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</si>
  <si>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</si>
  <si>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</si>
  <si>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</si>
  <si>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</si>
  <si>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</si>
  <si>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</si>
  <si>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</si>
  <si>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</si>
  <si>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</si>
  <si>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</si>
  <si>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</si>
  <si>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</si>
  <si>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</si>
  <si>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</si>
  <si>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</si>
  <si>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</si>
  <si>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</si>
  <si>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</si>
  <si>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</si>
  <si>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</si>
  <si>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</si>
  <si>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</si>
  <si>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</si>
  <si>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</si>
  <si>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</si>
  <si>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</si>
  <si>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</si>
  <si>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</si>
  <si>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</si>
  <si>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</si>
  <si>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</si>
  <si>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</si>
  <si>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</si>
  <si>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</si>
  <si>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</si>
  <si>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</si>
  <si>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</si>
  <si>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</si>
  <si>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</si>
  <si>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</si>
  <si>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</si>
  <si>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</si>
  <si>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</si>
  <si>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</si>
  <si>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</si>
  <si>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</si>
  <si>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</si>
  <si>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</si>
  <si>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</si>
  <si>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</si>
  <si>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</si>
  <si>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</si>
  <si>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</si>
  <si>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</si>
  <si>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</si>
  <si>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</si>
  <si>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</si>
  <si>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</si>
  <si>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</si>
  <si>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</si>
  <si>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</si>
  <si>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</si>
  <si>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</si>
  <si>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</si>
  <si>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</si>
  <si>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</si>
  <si>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</si>
  <si>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</si>
  <si>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</si>
  <si>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</si>
  <si>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</si>
  <si>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</si>
  <si>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</si>
  <si>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</si>
  <si>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</si>
  <si>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</si>
  <si>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</si>
  <si>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</si>
  <si>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</si>
  <si>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</si>
  <si>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</si>
  <si>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</si>
  <si>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</si>
  <si>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</si>
  <si>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</si>
  <si>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</si>
  <si>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</si>
  <si>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</si>
  <si>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</si>
  <si>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</si>
  <si>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</si>
  <si>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</si>
  <si>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</si>
  <si>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</si>
  <si>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</si>
  <si>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</si>
  <si>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</si>
  <si>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</si>
  <si>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</si>
  <si>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</si>
  <si>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</si>
  <si>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</si>
  <si>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</si>
  <si>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</si>
  <si>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</si>
  <si>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</si>
  <si>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</si>
  <si>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</si>
  <si>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</si>
  <si>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</si>
  <si>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</si>
  <si>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</si>
  <si>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</si>
  <si>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</si>
  <si>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</si>
  <si>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</si>
  <si>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</si>
  <si>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</si>
  <si>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</si>
  <si>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</si>
  <si>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</si>
  <si>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</si>
  <si>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</si>
  <si>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</si>
  <si>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</si>
  <si>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</si>
  <si>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</si>
  <si>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</si>
  <si>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</si>
  <si>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</si>
  <si>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</si>
  <si>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</si>
  <si>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</si>
  <si>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</si>
  <si>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</si>
  <si>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</si>
  <si>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</si>
  <si>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</si>
  <si>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</si>
  <si>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</si>
  <si>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</si>
  <si>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</si>
  <si>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</si>
  <si>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</si>
  <si>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</si>
  <si>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</si>
  <si>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</si>
  <si>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</si>
  <si>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</si>
  <si>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</si>
  <si>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</si>
  <si>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</si>
  <si>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</si>
  <si>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</si>
  <si>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</si>
  <si>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</si>
  <si>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</si>
  <si>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</si>
  <si>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</si>
  <si>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</si>
  <si>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</si>
  <si>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</si>
  <si>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</si>
  <si>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</si>
  <si>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</si>
  <si>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</si>
  <si>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</si>
  <si>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</si>
  <si>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</si>
  <si>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</si>
  <si>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</si>
  <si>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</si>
  <si>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</si>
  <si>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</si>
  <si>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</si>
  <si>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</si>
  <si>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</si>
  <si>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</si>
  <si>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</si>
  <si>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</si>
  <si>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</si>
  <si>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</si>
  <si>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</si>
  <si>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</si>
  <si>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</si>
  <si>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</si>
  <si>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</si>
  <si>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</si>
  <si>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</si>
  <si>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</si>
  <si>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</si>
  <si>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</si>
  <si>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</si>
  <si>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</si>
  <si>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</si>
  <si>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</si>
  <si>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</si>
  <si>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</si>
  <si>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</si>
  <si>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</si>
  <si>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</si>
  <si>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</si>
  <si>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</si>
  <si>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</si>
  <si>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</si>
  <si>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</si>
  <si>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</si>
  <si>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</si>
  <si>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</si>
  <si>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</si>
  <si>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</si>
  <si>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</si>
  <si>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</si>
  <si>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</si>
  <si>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</si>
  <si>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</si>
  <si>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</si>
  <si>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</si>
  <si>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</si>
  <si>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</si>
  <si>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</si>
  <si>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</si>
  <si>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</si>
  <si>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</si>
  <si>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</si>
  <si>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</si>
  <si>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</si>
  <si>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</si>
  <si>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</si>
  <si>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</si>
  <si>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</si>
  <si>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</si>
  <si>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</si>
  <si>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</si>
  <si>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</si>
  <si>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</si>
  <si>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</si>
  <si>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</si>
  <si>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</si>
  <si>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</si>
  <si>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</si>
  <si>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</si>
  <si>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</si>
  <si>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</si>
  <si>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</si>
  <si>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</si>
  <si>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</si>
  <si>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</si>
  <si>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</si>
  <si>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</si>
  <si>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</si>
  <si>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</si>
  <si>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</si>
  <si>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</si>
  <si>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</si>
  <si>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</si>
  <si>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</si>
  <si>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</si>
  <si>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</si>
  <si>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</si>
  <si>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</si>
  <si>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</si>
  <si>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</si>
  <si>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</si>
  <si>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</si>
  <si>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</si>
  <si>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</si>
  <si>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</si>
  <si>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</si>
  <si>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</si>
  <si>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</si>
  <si>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</si>
  <si>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</si>
  <si>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</si>
  <si>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</si>
  <si>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</si>
  <si>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</si>
  <si>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</si>
  <si>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</si>
  <si>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</si>
  <si>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</si>
  <si>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</si>
  <si>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</si>
  <si>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</si>
  <si>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</si>
  <si>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</si>
  <si>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</si>
  <si>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</si>
  <si>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</si>
  <si>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</si>
  <si>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</si>
  <si>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</si>
  <si>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</si>
  <si>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</si>
  <si>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</si>
  <si>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</si>
  <si>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</si>
  <si>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</si>
  <si>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</si>
  <si>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</si>
  <si>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</si>
  <si>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</si>
  <si>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</si>
  <si>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</si>
  <si>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</si>
  <si>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</si>
  <si>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</si>
  <si>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</si>
  <si>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</si>
  <si>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</si>
  <si>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</si>
  <si>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</si>
  <si>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</si>
  <si>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</si>
  <si>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</si>
  <si>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</si>
  <si>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</si>
  <si>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</si>
  <si>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</si>
  <si>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</si>
  <si>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</si>
  <si>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</si>
  <si>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</si>
  <si>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</si>
  <si>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</si>
  <si>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</si>
  <si>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</si>
  <si>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</si>
  <si>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</si>
  <si>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</si>
  <si>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</si>
  <si>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</si>
  <si>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</si>
  <si>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</si>
  <si>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</si>
  <si>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</si>
  <si>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</si>
  <si>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</si>
  <si>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</si>
  <si>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</si>
  <si>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</si>
  <si>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</si>
  <si>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</si>
  <si>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</si>
  <si>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</si>
  <si>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</si>
  <si>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</si>
  <si>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</si>
  <si>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</si>
  <si>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</si>
  <si>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</si>
  <si>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</si>
  <si>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</si>
  <si>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</si>
  <si>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</si>
  <si>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</si>
  <si>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</si>
  <si>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</si>
  <si>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</si>
  <si>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</si>
  <si>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</si>
  <si>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</si>
  <si>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</si>
  <si>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</si>
  <si>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</si>
  <si>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</si>
  <si>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</si>
  <si>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</si>
  <si>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</si>
  <si>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</si>
  <si>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</si>
  <si>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</si>
  <si>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</si>
  <si>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</si>
  <si>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</si>
  <si>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</si>
  <si>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</si>
  <si>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</si>
  <si>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</si>
  <si>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</si>
  <si>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</si>
  <si>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</si>
  <si>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</si>
  <si>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</si>
  <si>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</si>
  <si>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</si>
  <si>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</si>
  <si>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</si>
  <si>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</si>
  <si>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</si>
  <si>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</si>
  <si>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</si>
  <si>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</si>
  <si>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</si>
  <si>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</si>
  <si>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</si>
  <si>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</si>
  <si>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</si>
  <si>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</si>
  <si>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</si>
  <si>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</si>
  <si>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</si>
  <si>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</si>
  <si>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</si>
  <si>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</si>
  <si>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</si>
  <si>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</si>
  <si>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</si>
  <si>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</si>
  <si>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</si>
  <si>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</si>
  <si>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</si>
  <si>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</si>
  <si>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</si>
  <si>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</si>
  <si>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</si>
  <si>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</si>
  <si>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</si>
  <si>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</si>
  <si>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</si>
  <si>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</si>
  <si>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</si>
  <si>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</si>
  <si>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</si>
  <si>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</si>
  <si>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</si>
  <si>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</si>
  <si>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</si>
  <si>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</si>
  <si>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</si>
  <si>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</si>
  <si>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</si>
  <si>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</si>
  <si>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</si>
  <si>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</si>
  <si>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</si>
  <si>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</si>
  <si>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</si>
  <si>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</si>
  <si>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</si>
  <si>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</si>
  <si>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</si>
  <si>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</si>
  <si>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</si>
  <si>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</si>
  <si>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</si>
  <si>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</si>
  <si>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</si>
  <si>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</si>
  <si>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</si>
  <si>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</si>
  <si>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</si>
  <si>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</si>
  <si>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</si>
  <si>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</si>
  <si>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</si>
  <si>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</si>
  <si>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</si>
  <si>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</si>
  <si>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</si>
  <si>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</si>
  <si>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</si>
  <si>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</si>
  <si>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</si>
  <si>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</si>
  <si>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</si>
  <si>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</si>
  <si>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</si>
  <si>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</si>
  <si>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</si>
  <si>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</si>
  <si>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</si>
  <si>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</si>
  <si>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</si>
  <si>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</si>
  <si>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</si>
  <si>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</si>
  <si>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</si>
  <si>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</si>
  <si>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</si>
  <si>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</si>
  <si>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</si>
  <si>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</si>
  <si>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</si>
  <si>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</si>
  <si>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</si>
  <si>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</si>
  <si>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</si>
  <si>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</si>
  <si>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</si>
  <si>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</si>
  <si>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</si>
  <si>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</si>
  <si>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</si>
  <si>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</si>
  <si>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</si>
  <si>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</si>
  <si>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</si>
  <si>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</si>
  <si>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</si>
  <si>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</si>
  <si>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</si>
  <si>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</si>
  <si>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</si>
  <si>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</si>
  <si>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</si>
  <si>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</si>
  <si>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</si>
  <si>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</si>
  <si>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</si>
  <si>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</si>
  <si>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</si>
  <si>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</si>
  <si>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</si>
  <si>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</si>
  <si>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</si>
  <si>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</si>
  <si>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</si>
  <si>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</si>
  <si>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</si>
  <si>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</si>
  <si>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</si>
  <si>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</si>
  <si>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</si>
  <si>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</si>
  <si>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</si>
  <si>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</si>
  <si>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</si>
  <si>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</si>
  <si>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</si>
  <si>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</si>
  <si>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</si>
  <si>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</si>
  <si>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</si>
  <si>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</si>
  <si>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</si>
  <si>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</si>
  <si>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</si>
  <si>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</si>
  <si>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</si>
  <si>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</si>
  <si>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</si>
  <si>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</si>
  <si>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</si>
  <si>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</si>
  <si>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</si>
  <si>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</si>
  <si>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</si>
  <si>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</si>
  <si>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</si>
  <si>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</si>
  <si>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</si>
  <si>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</si>
  <si>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</si>
  <si>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</si>
  <si>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</si>
  <si>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</si>
  <si>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</si>
  <si>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</si>
  <si>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</si>
  <si>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</si>
  <si>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</si>
  <si>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</si>
  <si>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</si>
  <si>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</si>
  <si>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</si>
  <si>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</si>
  <si>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</si>
  <si>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</si>
  <si>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</si>
  <si>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</si>
  <si>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</si>
  <si>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</si>
  <si>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</si>
  <si>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</si>
  <si>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</si>
  <si>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</si>
  <si>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</si>
  <si>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</si>
  <si>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</si>
  <si>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</si>
  <si>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</si>
  <si>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</si>
  <si>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</si>
  <si>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</si>
  <si>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</si>
  <si>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</si>
  <si>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</si>
  <si>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</si>
  <si>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</si>
  <si>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</si>
  <si>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</si>
  <si>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</si>
  <si>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</si>
  <si>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</si>
  <si>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</si>
  <si>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</si>
  <si>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</si>
  <si>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</si>
  <si>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</si>
  <si>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</si>
  <si>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</si>
  <si>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</si>
  <si>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</si>
  <si>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</si>
  <si>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</si>
  <si>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</si>
  <si>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</si>
  <si>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</si>
  <si>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</si>
  <si>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</si>
  <si>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</si>
  <si>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</si>
  <si>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</si>
  <si>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</si>
  <si>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</si>
  <si>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</si>
  <si>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</si>
  <si>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</si>
  <si>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</si>
  <si>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</si>
  <si>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</si>
  <si>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</si>
  <si>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</si>
  <si>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</si>
  <si>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</si>
  <si>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</si>
  <si>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</si>
  <si>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</si>
  <si>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</si>
  <si>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</si>
  <si>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</si>
  <si>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</si>
  <si>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</si>
  <si>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</si>
  <si>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</si>
  <si>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</si>
  <si>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</si>
  <si>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</si>
  <si>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</si>
  <si>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</si>
  <si>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</si>
  <si>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</si>
  <si>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</si>
  <si>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</si>
  <si>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</si>
  <si>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</si>
  <si>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</si>
  <si>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</si>
  <si>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</si>
  <si>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</si>
  <si>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</si>
  <si>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</si>
  <si>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</si>
  <si>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</si>
  <si>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</si>
  <si>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</si>
  <si>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</si>
  <si>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</si>
  <si>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</si>
  <si>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</si>
  <si>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</si>
  <si>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</si>
  <si>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</si>
  <si>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</si>
  <si>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</si>
  <si>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</si>
  <si>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</si>
  <si>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</si>
  <si>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</si>
  <si>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</si>
  <si>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</si>
  <si>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</si>
  <si>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</si>
  <si>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</si>
  <si>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</si>
  <si>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</si>
  <si>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</si>
  <si>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</si>
  <si>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</si>
  <si>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</si>
  <si>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</si>
  <si>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</si>
  <si>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</si>
  <si>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</si>
  <si>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</si>
  <si>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</si>
  <si>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</si>
  <si>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</si>
  <si>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</si>
  <si>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</si>
  <si>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</si>
  <si>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</si>
  <si>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</si>
  <si>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</si>
  <si>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</si>
  <si>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</si>
  <si>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</si>
  <si>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</si>
  <si>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</si>
  <si>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</si>
  <si>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</si>
  <si>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</si>
  <si>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</si>
  <si>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</si>
  <si>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</si>
  <si>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</si>
  <si>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</si>
  <si>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</si>
  <si>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</si>
  <si>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</si>
  <si>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</si>
  <si>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</si>
  <si>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</si>
  <si>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</si>
  <si>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</si>
  <si>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</si>
  <si>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</si>
  <si>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</si>
  <si>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</si>
  <si>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</si>
  <si>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</si>
  <si>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</si>
  <si>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</si>
  <si>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</si>
  <si>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</si>
  <si>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</si>
  <si>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</si>
  <si>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</si>
  <si>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</si>
  <si>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</si>
  <si>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</si>
  <si>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</si>
  <si>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</si>
  <si>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</si>
  <si>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</si>
  <si>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</si>
  <si>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</si>
  <si>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</si>
  <si>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</si>
  <si>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</si>
  <si>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</si>
  <si>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</si>
  <si>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</si>
  <si>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</si>
  <si>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</si>
  <si>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</si>
  <si>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</si>
  <si>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</si>
  <si>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</si>
  <si>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</si>
  <si>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</si>
  <si>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</si>
  <si>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</si>
  <si>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</si>
  <si>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</si>
  <si>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</si>
  <si>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</si>
  <si>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</si>
  <si>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</si>
  <si>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</si>
  <si>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</si>
  <si>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</si>
  <si>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</si>
  <si>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</si>
  <si>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</si>
  <si>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</si>
  <si>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</si>
  <si>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</si>
  <si>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</si>
  <si>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</si>
  <si>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</si>
  <si>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</si>
  <si>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</si>
  <si>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</si>
  <si>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</si>
  <si>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</si>
  <si>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</si>
  <si>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</si>
  <si>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</si>
  <si>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</si>
  <si>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</si>
  <si>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</si>
  <si>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</si>
  <si>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</si>
  <si>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</si>
  <si>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</si>
  <si>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</si>
  <si>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</si>
  <si>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</si>
  <si>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</si>
  <si>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</si>
  <si>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</si>
  <si>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</si>
  <si>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</si>
  <si>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</si>
  <si>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</si>
  <si>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</si>
  <si>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</si>
  <si>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</si>
  <si>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</si>
  <si>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</si>
  <si>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</si>
  <si>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</si>
  <si>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</si>
  <si>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</si>
  <si>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</si>
  <si>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</si>
  <si>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</si>
  <si>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</si>
  <si>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</si>
  <si>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</si>
  <si>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</si>
  <si>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</si>
  <si>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</si>
  <si>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</si>
  <si>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</si>
  <si>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</si>
  <si>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</si>
  <si>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</si>
  <si>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</si>
  <si>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</si>
  <si>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</si>
  <si>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</si>
  <si>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</si>
  <si>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</si>
  <si>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</si>
  <si>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</si>
  <si>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</si>
  <si>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</si>
  <si>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</si>
  <si>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</si>
  <si>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</si>
  <si>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</si>
  <si>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</si>
  <si>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</si>
  <si>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</si>
  <si>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</si>
  <si>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</si>
  <si>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</si>
  <si>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</si>
  <si>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</si>
  <si>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</si>
  <si>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</si>
  <si>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</si>
  <si>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</si>
  <si>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</si>
  <si>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</si>
  <si>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</si>
  <si>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</si>
  <si>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</si>
  <si>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</si>
  <si>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</si>
  <si>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</si>
  <si>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</si>
  <si>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</si>
  <si>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</si>
  <si>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</si>
  <si>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</si>
  <si>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</si>
  <si>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</si>
  <si>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</si>
  <si>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</si>
  <si>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</si>
  <si>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</si>
  <si>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</si>
  <si>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</si>
  <si>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</si>
  <si>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</si>
  <si>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</si>
  <si>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</si>
  <si>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</si>
  <si>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</si>
  <si>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</si>
  <si>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</si>
  <si>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</si>
  <si>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</si>
  <si>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</si>
  <si>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</si>
  <si>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</si>
  <si>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</si>
  <si>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</si>
  <si>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</si>
  <si>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</si>
  <si>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</si>
  <si>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</si>
  <si>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</si>
  <si>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</si>
  <si>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</si>
  <si>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</si>
  <si>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</si>
  <si>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</si>
  <si>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</si>
  <si>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</si>
  <si>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</si>
  <si>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</si>
  <si>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</si>
  <si>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</si>
  <si>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</si>
  <si>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</si>
  <si>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</si>
  <si>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</si>
  <si>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</si>
  <si>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</si>
  <si>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</si>
  <si>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</si>
  <si>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</si>
  <si>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</si>
  <si>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</si>
  <si>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</si>
  <si>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</si>
  <si>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</si>
  <si>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</si>
  <si>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</si>
  <si>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</si>
  <si>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</si>
  <si>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</si>
  <si>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</si>
  <si>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</si>
  <si>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</si>
  <si>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</si>
  <si>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</si>
  <si>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</si>
  <si>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</si>
  <si>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</si>
  <si>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</si>
  <si>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</si>
  <si>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</si>
  <si>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</si>
  <si>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</si>
  <si>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</si>
  <si>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</si>
  <si>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</si>
  <si>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</si>
  <si>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</si>
  <si>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</si>
  <si>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</si>
  <si>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</si>
  <si>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</si>
  <si>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</si>
  <si>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</si>
  <si>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</si>
  <si>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</si>
  <si>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</si>
  <si>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</si>
  <si>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</si>
  <si>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</si>
  <si>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</si>
  <si>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</si>
  <si>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</si>
  <si>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</si>
  <si>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</si>
  <si>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</si>
  <si>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</si>
  <si>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</si>
  <si>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</si>
  <si>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</si>
  <si>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</si>
  <si>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</si>
  <si>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</si>
  <si>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</si>
  <si>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</si>
  <si>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</si>
  <si>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</si>
  <si>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</si>
  <si>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</si>
  <si>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</si>
  <si>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</si>
  <si>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</si>
  <si>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</si>
  <si>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</si>
  <si>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</si>
  <si>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</si>
  <si>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</si>
  <si>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</si>
  <si>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</si>
  <si>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</si>
  <si>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</si>
  <si>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</si>
  <si>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</si>
  <si>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</si>
  <si>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</si>
  <si>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</si>
  <si>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</si>
  <si>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</si>
  <si>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</si>
  <si>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</si>
  <si>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</si>
  <si>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</si>
  <si>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</si>
  <si>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</si>
  <si>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</si>
  <si>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</si>
  <si>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</si>
  <si>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</si>
  <si>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</si>
  <si>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</si>
  <si>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</si>
  <si>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</si>
  <si>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</si>
  <si>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</si>
  <si>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</si>
  <si>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</si>
  <si>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</si>
  <si>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</si>
  <si>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</si>
  <si>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</si>
  <si>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</si>
  <si>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</si>
  <si>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</si>
  <si>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</si>
  <si>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</si>
  <si>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</si>
  <si>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</si>
  <si>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</si>
  <si>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</si>
  <si>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</si>
  <si>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</si>
  <si>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</si>
  <si>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</si>
  <si>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</si>
  <si>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</si>
  <si>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</si>
  <si>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</si>
  <si>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</si>
  <si>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</si>
  <si>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</si>
  <si>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</si>
  <si>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</si>
  <si>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</si>
  <si>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</si>
  <si>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</si>
  <si>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</si>
  <si>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</si>
  <si>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</si>
  <si>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</si>
  <si>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</si>
  <si>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</si>
  <si>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</si>
  <si>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</si>
  <si>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</si>
  <si>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</si>
  <si>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</si>
  <si>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</si>
  <si>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</si>
  <si>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</si>
  <si>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</si>
  <si>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</si>
  <si>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</si>
  <si>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</si>
  <si>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</si>
  <si>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</si>
  <si>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</si>
  <si>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</si>
  <si>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</si>
  <si>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</si>
  <si>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</si>
  <si>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</si>
  <si>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</si>
  <si>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</si>
  <si>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</si>
  <si>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</si>
  <si>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</si>
  <si>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</si>
  <si>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</si>
  <si>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</si>
  <si>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</si>
  <si>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</si>
  <si>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</si>
  <si>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</si>
  <si>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</si>
  <si>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</si>
  <si>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</si>
  <si>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</si>
  <si>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</si>
  <si>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</si>
  <si>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</si>
  <si>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</si>
  <si>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</si>
  <si>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</si>
  <si>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</si>
  <si>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</si>
  <si>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</si>
  <si>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</si>
  <si>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</si>
  <si>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</si>
  <si>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</si>
  <si>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</si>
  <si>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</si>
  <si>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</si>
  <si>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</si>
  <si>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</si>
  <si>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</si>
  <si>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</si>
  <si>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</si>
  <si>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</si>
  <si>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</si>
  <si>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</si>
  <si>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</si>
  <si>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</si>
  <si>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</si>
  <si>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</si>
  <si>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</si>
  <si>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</si>
  <si>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</si>
  <si>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</si>
  <si>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</si>
  <si>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</si>
  <si>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</si>
  <si>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</si>
  <si>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</si>
  <si>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</si>
  <si>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</si>
  <si>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</si>
  <si>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</si>
  <si>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</si>
  <si>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</si>
  <si>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</si>
  <si>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</si>
  <si>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</si>
  <si>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</si>
  <si>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</si>
  <si>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</si>
  <si>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</si>
  <si>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</si>
  <si>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</si>
  <si>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</si>
  <si>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</si>
  <si>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</si>
  <si>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</si>
  <si>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</si>
  <si>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</si>
  <si>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</si>
  <si>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</si>
  <si>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</si>
  <si>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</si>
  <si>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</si>
  <si>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</si>
  <si>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</si>
  <si>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</si>
  <si>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</si>
  <si>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</si>
  <si>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</si>
  <si>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</si>
  <si>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</si>
  <si>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</si>
  <si>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</si>
  <si>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</si>
  <si>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</si>
  <si>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</si>
  <si>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</si>
  <si>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</si>
  <si>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</si>
  <si>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</si>
  <si>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</si>
  <si>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</si>
  <si>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</si>
  <si>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</si>
  <si>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</si>
  <si>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</si>
  <si>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</si>
  <si>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</si>
  <si>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</si>
  <si>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</si>
  <si>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</si>
  <si>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</si>
  <si>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</si>
  <si>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</si>
  <si>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</si>
  <si>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</si>
  <si>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</si>
  <si>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</si>
  <si>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</si>
  <si>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</si>
  <si>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</si>
  <si>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</si>
  <si>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</si>
  <si>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</si>
  <si>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</si>
  <si>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</si>
  <si>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</si>
  <si>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</si>
  <si>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</si>
  <si>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</si>
  <si>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</si>
  <si>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</si>
  <si>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</si>
  <si>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</si>
  <si>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</si>
  <si>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</si>
  <si>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</si>
  <si>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</si>
  <si>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</si>
  <si>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</si>
  <si>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</si>
  <si>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</si>
  <si>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</si>
  <si>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</si>
  <si>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</si>
  <si>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</si>
  <si>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</si>
  <si>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</si>
  <si>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</si>
  <si>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</si>
  <si>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</si>
  <si>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</si>
  <si>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</si>
  <si>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</si>
  <si>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</si>
  <si>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</si>
  <si>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</si>
  <si>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</si>
  <si>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</si>
  <si>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</si>
  <si>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</si>
  <si>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</si>
  <si>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</si>
  <si>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</si>
  <si>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</si>
  <si>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</si>
  <si>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</si>
  <si>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</si>
  <si>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</si>
  <si>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</si>
  <si>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</si>
  <si>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</si>
  <si>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</si>
  <si>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</si>
  <si>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</si>
  <si>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</si>
  <si>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</si>
  <si>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</si>
  <si>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</si>
  <si>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</si>
  <si>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</si>
  <si>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</si>
  <si>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</si>
  <si>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</si>
  <si>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</si>
  <si>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</si>
  <si>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</si>
  <si>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</si>
  <si>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</si>
  <si>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</si>
  <si>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</si>
  <si>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</si>
  <si>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</si>
  <si>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</si>
  <si>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</si>
  <si>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</si>
  <si>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</si>
  <si>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</si>
  <si>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</si>
  <si>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</si>
  <si>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</si>
  <si>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</si>
  <si>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</si>
  <si>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</si>
  <si>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</si>
  <si>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</si>
  <si>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</si>
  <si>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</si>
  <si>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</si>
  <si>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</si>
  <si>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</si>
  <si>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</si>
  <si>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</si>
  <si>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</si>
  <si>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</si>
  <si>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</si>
  <si>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</si>
  <si>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</si>
  <si>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</si>
  <si>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</si>
  <si>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</si>
  <si>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</si>
  <si>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</si>
  <si>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</si>
  <si>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</si>
  <si>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</si>
  <si>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</si>
  <si>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</si>
  <si>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</si>
  <si>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</si>
  <si>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</si>
  <si>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</si>
  <si>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</si>
  <si>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</si>
  <si>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</si>
  <si>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</si>
  <si>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</si>
  <si>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</si>
  <si>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</si>
  <si>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</si>
  <si>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</si>
  <si>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</si>
  <si>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</si>
  <si>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</si>
  <si>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</si>
  <si>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</si>
  <si>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</si>
  <si>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</si>
  <si>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</si>
  <si>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</si>
  <si>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</si>
  <si>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</si>
  <si>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</si>
  <si>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</si>
  <si>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</si>
  <si>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</si>
  <si>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</si>
  <si>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</si>
  <si>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</si>
  <si>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</si>
  <si>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</si>
  <si>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</si>
  <si>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</si>
  <si>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</si>
  <si>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</si>
  <si>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</si>
  <si>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</si>
  <si>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</si>
  <si>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</si>
  <si>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</si>
  <si>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</si>
  <si>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</si>
  <si>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</si>
  <si>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</si>
  <si>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</si>
  <si>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</si>
  <si>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</si>
  <si>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</si>
  <si>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</si>
  <si>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</si>
  <si>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</si>
  <si>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</si>
  <si>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</si>
  <si>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</si>
  <si>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</si>
  <si>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</si>
  <si>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</si>
  <si>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</si>
  <si>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</si>
  <si>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</si>
  <si>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</si>
  <si>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</si>
  <si>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</si>
  <si>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</si>
  <si>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</si>
  <si>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</si>
  <si>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</si>
  <si>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</si>
  <si>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</si>
  <si>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</si>
  <si>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</si>
  <si>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</si>
  <si>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</si>
  <si>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</si>
  <si>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</si>
  <si>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</si>
  <si>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</si>
  <si>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</si>
  <si>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</si>
  <si>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</si>
  <si>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</si>
  <si>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</si>
  <si>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</si>
  <si>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</si>
  <si>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</si>
  <si>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</si>
  <si>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</si>
  <si>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</si>
  <si>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</si>
  <si>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</si>
  <si>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</si>
  <si>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</si>
  <si>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</si>
  <si>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</si>
  <si>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</si>
  <si>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</si>
  <si>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</si>
  <si>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</si>
  <si>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</si>
  <si>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</si>
  <si>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</si>
  <si>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</si>
  <si>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</si>
  <si>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</si>
  <si>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</si>
  <si>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</si>
  <si>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</si>
  <si>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</si>
  <si>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</si>
  <si>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</si>
  <si>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</si>
  <si>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</si>
  <si>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</si>
  <si>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</si>
  <si>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</si>
  <si>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</si>
  <si>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</si>
  <si>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</si>
  <si>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</si>
  <si>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</si>
  <si>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</si>
  <si>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</si>
  <si>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</si>
  <si>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</si>
  <si>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</si>
  <si>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</si>
  <si>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</si>
  <si>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</si>
  <si>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</si>
  <si>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</si>
  <si>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</si>
  <si>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</si>
  <si>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</si>
  <si>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</si>
  <si>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</si>
  <si>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</si>
  <si>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</si>
  <si>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</si>
  <si>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</si>
  <si>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</si>
  <si>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</si>
  <si>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</si>
  <si>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</si>
  <si>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</si>
  <si>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</si>
  <si>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</si>
  <si>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</si>
  <si>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</si>
  <si>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</si>
  <si>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</si>
  <si>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</si>
  <si>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</si>
  <si>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</si>
  <si>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</si>
  <si>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</si>
  <si>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</si>
  <si>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</si>
  <si>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</si>
  <si>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</si>
  <si>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</si>
  <si>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</si>
  <si>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</si>
  <si>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</si>
  <si>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</si>
  <si>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</si>
  <si>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</si>
  <si>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</si>
  <si>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</si>
  <si>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</si>
  <si>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</si>
  <si>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</si>
  <si>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</si>
  <si>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</si>
  <si>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</si>
  <si>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</si>
  <si>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</si>
  <si>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</si>
  <si>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</si>
  <si>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</si>
  <si>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</si>
  <si>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</si>
  <si>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</si>
  <si>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</si>
  <si>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</si>
  <si>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</si>
  <si>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</si>
  <si>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</si>
  <si>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</si>
  <si>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</si>
  <si>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</si>
  <si>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</si>
  <si>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</si>
  <si>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</si>
  <si>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</si>
  <si>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</si>
  <si>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</si>
  <si>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</si>
  <si>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</si>
  <si>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</si>
  <si>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</si>
  <si>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</si>
  <si>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</si>
  <si>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</si>
  <si>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</si>
  <si>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</si>
  <si>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</si>
  <si>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</si>
  <si>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</si>
  <si>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</si>
  <si>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</si>
  <si>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</si>
  <si>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</si>
  <si>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</si>
  <si>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</si>
  <si>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</si>
  <si>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</si>
  <si>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</si>
  <si>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</si>
  <si>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</si>
  <si>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</si>
  <si>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</si>
  <si>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</si>
  <si>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</si>
  <si>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</si>
  <si>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</si>
  <si>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</si>
  <si>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</si>
  <si>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</si>
  <si>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</si>
  <si>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</si>
  <si>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</si>
  <si>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</si>
  <si>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</si>
  <si>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</si>
  <si>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</si>
  <si>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</si>
  <si>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</si>
  <si>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</si>
  <si>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</si>
  <si>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</si>
  <si>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</si>
  <si>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</si>
  <si>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</si>
  <si>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</si>
  <si>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</si>
  <si>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</si>
  <si>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</si>
  <si>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</si>
  <si>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</si>
  <si>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</si>
  <si>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</si>
  <si>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</si>
  <si>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</si>
  <si>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</si>
  <si>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</si>
  <si>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</si>
  <si>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</si>
  <si>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</si>
  <si>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</si>
  <si>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</si>
  <si>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</si>
  <si>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</si>
  <si>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</si>
  <si>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</si>
  <si>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</si>
  <si>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</si>
  <si>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</si>
  <si>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</si>
  <si>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</si>
  <si>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</si>
  <si>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</si>
  <si>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</si>
  <si>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</si>
  <si>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</si>
  <si>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</si>
  <si>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</si>
  <si>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</si>
  <si>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</si>
  <si>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</si>
  <si>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</si>
  <si>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</si>
  <si>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</si>
  <si>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</si>
  <si>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</si>
  <si>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</si>
  <si>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</si>
  <si>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</si>
  <si>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</si>
  <si>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</si>
  <si>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</si>
  <si>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</si>
  <si>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</si>
  <si>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</si>
  <si>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</si>
  <si>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</si>
  <si>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</si>
  <si>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</si>
  <si>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</si>
  <si>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</si>
  <si>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</si>
  <si>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</si>
  <si>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</si>
  <si>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</si>
  <si>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</si>
  <si>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</si>
  <si>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</si>
  <si>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</si>
  <si>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</si>
  <si>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</si>
  <si>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</si>
  <si>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</si>
  <si>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</si>
  <si>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</si>
  <si>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</si>
  <si>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</si>
  <si>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</si>
  <si>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</si>
  <si>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</si>
  <si>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</si>
  <si>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</si>
  <si>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</si>
  <si>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</si>
  <si>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</si>
  <si>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</si>
  <si>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</si>
  <si>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</si>
  <si>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</si>
  <si>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</si>
  <si>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</si>
  <si>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</si>
  <si>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</si>
  <si>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</si>
  <si>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</si>
  <si>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</si>
  <si>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</si>
  <si>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</si>
  <si>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</si>
  <si>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</si>
  <si>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</si>
  <si>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</si>
  <si>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</si>
  <si>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</si>
  <si>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</si>
  <si>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</si>
  <si>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</si>
  <si>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</si>
  <si>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</si>
  <si>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</si>
  <si>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</si>
  <si>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</si>
  <si>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</si>
  <si>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</si>
  <si>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</si>
  <si>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</si>
  <si>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</si>
  <si>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</si>
  <si>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</si>
  <si>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</si>
  <si>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</si>
  <si>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</si>
  <si>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</si>
  <si>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</si>
  <si>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</si>
  <si>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</si>
  <si>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</si>
  <si>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</si>
  <si>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</si>
  <si>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</si>
  <si>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</si>
  <si>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</si>
  <si>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</si>
  <si>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</si>
  <si>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</si>
  <si>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</si>
  <si>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</si>
  <si>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</si>
  <si>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</si>
  <si>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</si>
  <si>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</si>
  <si>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</si>
  <si>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</si>
  <si>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</si>
  <si>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</si>
  <si>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</si>
  <si>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</si>
  <si>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</si>
  <si>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</si>
  <si>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</si>
  <si>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</si>
  <si>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</si>
  <si>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</si>
  <si>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</si>
  <si>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</si>
  <si>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</si>
  <si>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</si>
  <si>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</si>
  <si>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</si>
  <si>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</si>
  <si>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</si>
  <si>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</si>
  <si>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</si>
  <si>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</si>
  <si>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</si>
  <si>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</si>
  <si>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</si>
  <si>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</si>
  <si>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</si>
  <si>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</si>
  <si>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</si>
  <si>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</si>
  <si>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</si>
  <si>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</si>
  <si>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</si>
  <si>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</si>
  <si>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</si>
  <si>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</si>
  <si>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</si>
  <si>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</si>
  <si>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</si>
  <si>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</si>
  <si>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</si>
  <si>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</si>
  <si>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</si>
  <si>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</si>
  <si>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</si>
  <si>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</si>
  <si>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</si>
  <si>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</si>
  <si>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</si>
  <si>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</si>
  <si>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</si>
  <si>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</si>
  <si>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</si>
  <si>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</si>
  <si>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</si>
  <si>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</si>
  <si>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</si>
  <si>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</si>
  <si>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</si>
  <si>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</si>
  <si>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</si>
  <si>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</si>
  <si>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</si>
  <si>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</si>
  <si>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</si>
  <si>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</si>
  <si>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</si>
  <si>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</si>
  <si>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</si>
  <si>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</si>
  <si>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</si>
  <si>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</si>
  <si>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</si>
  <si>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</si>
  <si>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</si>
  <si>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</si>
  <si>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</si>
  <si>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</si>
  <si>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</si>
  <si>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</si>
  <si>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</si>
  <si>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</si>
  <si>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</si>
  <si>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</si>
  <si>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</si>
  <si>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</si>
  <si>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</si>
  <si>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</si>
  <si>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</si>
  <si>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</si>
  <si>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</si>
  <si>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</si>
  <si>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</si>
  <si>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</si>
  <si>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</si>
  <si>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</si>
  <si>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</si>
  <si>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</si>
  <si>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</si>
  <si>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</si>
  <si>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</si>
  <si>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</si>
  <si>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</si>
  <si>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</si>
  <si>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</si>
  <si>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</si>
  <si>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</si>
  <si>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</si>
  <si>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</si>
  <si>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</si>
  <si>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</si>
  <si>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</si>
  <si>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</si>
  <si>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</si>
  <si>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</si>
  <si>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</si>
  <si>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</si>
  <si>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</si>
  <si>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</si>
  <si>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</si>
  <si>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</si>
  <si>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</si>
  <si>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</si>
  <si>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</si>
  <si>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</si>
  <si>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</si>
  <si>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</si>
  <si>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</si>
  <si>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</si>
  <si>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</si>
  <si>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</si>
  <si>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</si>
  <si>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</si>
  <si>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</si>
  <si>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</si>
  <si>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</si>
  <si>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</si>
  <si>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</si>
  <si>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</si>
  <si>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</si>
  <si>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</si>
  <si>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</si>
  <si>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</si>
  <si>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</si>
  <si>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</si>
  <si>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</si>
  <si>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</si>
  <si>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</si>
  <si>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</si>
  <si>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</si>
  <si>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</si>
  <si>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</si>
  <si>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</si>
  <si>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</si>
  <si>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</si>
  <si>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</si>
  <si>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</si>
  <si>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</si>
  <si>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</si>
  <si>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</si>
  <si>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</si>
  <si>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</si>
  <si>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</si>
  <si>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</si>
  <si>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</si>
  <si>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</si>
  <si>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</si>
  <si>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</si>
  <si>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</si>
  <si>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</si>
  <si>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</si>
  <si>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</si>
  <si>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</si>
  <si>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</si>
  <si>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</si>
  <si>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</si>
  <si>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</si>
  <si>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</si>
  <si>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</si>
  <si>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</si>
  <si>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</si>
  <si>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</si>
  <si>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</si>
  <si>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</si>
  <si>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</si>
  <si>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</si>
  <si>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</si>
  <si>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</si>
  <si>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</si>
  <si>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</si>
  <si>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</si>
  <si>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</si>
  <si>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</si>
  <si>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</si>
  <si>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</si>
  <si>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</si>
  <si>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</si>
  <si>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</si>
  <si>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</si>
  <si>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</si>
  <si>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</si>
  <si>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</si>
  <si>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</si>
  <si>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</si>
  <si>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</si>
  <si>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</si>
  <si>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</si>
  <si>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</si>
  <si>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</si>
  <si>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</si>
  <si>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</si>
  <si>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</si>
  <si>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</si>
  <si>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</si>
  <si>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</si>
  <si>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</si>
  <si>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</si>
  <si>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</si>
  <si>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</si>
  <si>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</si>
  <si>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</si>
  <si>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</si>
  <si>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</si>
  <si>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</si>
  <si>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</si>
  <si>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</si>
  <si>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</si>
  <si>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</si>
  <si>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</si>
  <si>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</si>
  <si>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</si>
  <si>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</si>
  <si>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</si>
  <si>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</si>
  <si>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</si>
  <si>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</si>
  <si>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</si>
  <si>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</si>
  <si>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</si>
  <si>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</si>
  <si>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</si>
  <si>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</si>
  <si>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</si>
  <si>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</si>
  <si>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</si>
  <si>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</si>
  <si>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</si>
  <si>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</si>
  <si>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</si>
  <si>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</si>
  <si>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</si>
  <si>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</si>
  <si>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</si>
  <si>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</si>
  <si>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</si>
  <si>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</si>
  <si>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</si>
  <si>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</si>
  <si>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</si>
  <si>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</si>
  <si>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</si>
  <si>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</si>
  <si>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</si>
  <si>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</si>
  <si>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</si>
  <si>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</si>
  <si>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</si>
  <si>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</si>
  <si>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</si>
  <si>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</si>
  <si>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</si>
  <si>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</si>
  <si>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</si>
  <si>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</si>
  <si>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</si>
  <si>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</si>
  <si>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</si>
  <si>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</si>
  <si>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</si>
  <si>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</si>
  <si>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</si>
  <si>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</si>
  <si>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</si>
  <si>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</si>
  <si>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</si>
  <si>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</si>
  <si>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</si>
  <si>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</si>
  <si>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</si>
  <si>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</si>
  <si>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</si>
  <si>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</si>
  <si>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</si>
  <si>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</si>
  <si>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</si>
  <si>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</si>
  <si>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</si>
  <si>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</si>
  <si>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</si>
  <si>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</si>
  <si>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</si>
  <si>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</si>
  <si>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</si>
  <si>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</si>
  <si>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</si>
  <si>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</si>
  <si>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</si>
  <si>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</si>
  <si>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</si>
  <si>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</si>
  <si>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</si>
  <si>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</si>
  <si>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</si>
  <si>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</si>
  <si>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</si>
  <si>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</si>
  <si>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</si>
  <si>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</si>
  <si>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</si>
  <si>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</si>
  <si>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</si>
  <si>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</si>
  <si>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</si>
  <si>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</si>
  <si>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</si>
  <si>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</si>
  <si>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</si>
  <si>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</si>
  <si>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</si>
  <si>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</si>
  <si>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</si>
  <si>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</si>
  <si>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</si>
  <si>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</si>
  <si>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</si>
  <si>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</si>
  <si>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</si>
  <si>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</si>
  <si>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</si>
  <si>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</si>
  <si>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</si>
  <si>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</si>
  <si>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</si>
  <si>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</si>
  <si>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</si>
  <si>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</si>
  <si>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</si>
  <si>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</si>
  <si>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</si>
  <si>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</si>
  <si>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</si>
  <si>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</si>
  <si>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</si>
  <si>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</si>
  <si>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</si>
  <si>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</si>
  <si>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</si>
  <si>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</si>
  <si>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</si>
  <si>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</si>
  <si>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</si>
  <si>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</si>
  <si>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</si>
  <si>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</si>
  <si>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</si>
  <si>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</si>
  <si>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</si>
  <si>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</si>
  <si>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</si>
  <si>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</si>
  <si>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</si>
  <si>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</si>
  <si>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</si>
  <si>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</si>
  <si>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</si>
  <si>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</si>
  <si>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</si>
  <si>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</si>
  <si>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</si>
  <si>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</si>
  <si>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</si>
  <si>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</si>
  <si>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</si>
  <si>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</si>
  <si>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</si>
  <si>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</si>
  <si>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</si>
  <si>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</si>
  <si>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</si>
  <si>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</si>
  <si>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</si>
  <si>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</si>
  <si>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</si>
  <si>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</si>
  <si>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</si>
  <si>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</si>
  <si>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</si>
  <si>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</si>
  <si>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</si>
  <si>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</si>
  <si>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</si>
  <si>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</si>
  <si>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</si>
  <si>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</si>
  <si>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</si>
  <si>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</si>
  <si>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</si>
  <si>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</si>
  <si>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</si>
  <si>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</si>
  <si>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</si>
  <si>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</si>
  <si>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</si>
  <si>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</si>
  <si>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</si>
  <si>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</si>
  <si>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</si>
  <si>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</si>
  <si>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</si>
  <si>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</si>
  <si>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</si>
  <si>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</si>
  <si>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</si>
  <si>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</si>
  <si>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</si>
  <si>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</si>
  <si>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</si>
  <si>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</si>
  <si>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</si>
  <si>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</si>
  <si>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</si>
  <si>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</si>
  <si>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</si>
  <si>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</si>
  <si>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</si>
  <si>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</si>
  <si>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</si>
  <si>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</si>
  <si>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</si>
  <si>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</si>
  <si>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</si>
  <si>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</si>
  <si>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</si>
  <si>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</si>
  <si>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</si>
  <si>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</si>
  <si>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</si>
  <si>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</si>
  <si>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</si>
  <si>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</si>
  <si>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</si>
  <si>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</si>
  <si>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</si>
  <si>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</si>
  <si>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</si>
  <si>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</si>
  <si>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</si>
  <si>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</si>
  <si>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</si>
  <si>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</si>
  <si>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</si>
  <si>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</si>
  <si>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</si>
  <si>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</si>
  <si>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</si>
  <si>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</si>
  <si>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</si>
  <si>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</si>
  <si>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</si>
  <si>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</si>
  <si>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</si>
  <si>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</si>
  <si>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</si>
  <si>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</si>
  <si>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</si>
  <si>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</si>
  <si>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</si>
  <si>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</si>
  <si>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</si>
  <si>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</si>
  <si>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</si>
  <si>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</si>
  <si>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</si>
  <si>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</si>
  <si>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</si>
  <si>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</si>
  <si>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</si>
  <si>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</si>
  <si>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</si>
  <si>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</si>
  <si>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</si>
  <si>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</si>
  <si>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</si>
  <si>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</si>
  <si>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</si>
  <si>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</si>
  <si>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</si>
  <si>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</si>
  <si>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</si>
  <si>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</si>
  <si>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</si>
  <si>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</si>
  <si>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</si>
  <si>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</si>
  <si>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</si>
  <si>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</si>
  <si>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</si>
  <si>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</si>
  <si>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</si>
  <si>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</si>
  <si>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</si>
  <si>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</si>
  <si>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</si>
  <si>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</si>
  <si>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</si>
  <si>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</si>
  <si>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</si>
  <si>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</si>
  <si>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</si>
  <si>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</si>
  <si>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</si>
  <si>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</si>
  <si>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</si>
  <si>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</si>
  <si>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</si>
  <si>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</si>
  <si>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</si>
  <si>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</si>
  <si>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</si>
  <si>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</si>
  <si>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</si>
  <si>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</si>
  <si>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</si>
  <si>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</si>
  <si>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</si>
  <si>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</si>
  <si>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</si>
  <si>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</si>
  <si>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</si>
  <si>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</si>
  <si>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</si>
  <si>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</si>
  <si>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</si>
  <si>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</si>
  <si>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</si>
  <si>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</si>
  <si>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</si>
  <si>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</si>
  <si>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</si>
  <si>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</si>
  <si>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</si>
  <si>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</si>
  <si>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</si>
  <si>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</si>
  <si>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</si>
  <si>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</si>
  <si>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</si>
  <si>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</si>
  <si>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</si>
  <si>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</si>
  <si>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</si>
  <si>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</si>
  <si>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</si>
  <si>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</si>
  <si>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</si>
  <si>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</si>
  <si>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</si>
  <si>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</si>
  <si>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</si>
  <si>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</si>
  <si>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</si>
  <si>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</si>
  <si>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</si>
  <si>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</si>
  <si>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</si>
  <si>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</si>
  <si>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</si>
  <si>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</si>
  <si>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</si>
  <si>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</si>
  <si>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</si>
  <si>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</si>
  <si>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</si>
  <si>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</si>
  <si>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</si>
  <si>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</si>
  <si>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</si>
  <si>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</si>
  <si>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</si>
  <si>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</si>
  <si>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</si>
  <si>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</si>
  <si>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</si>
  <si>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</si>
  <si>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</si>
  <si>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</si>
  <si>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</si>
  <si>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</si>
  <si>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</si>
  <si>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</si>
  <si>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</si>
  <si>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</si>
  <si>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</si>
  <si>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</si>
  <si>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</si>
  <si>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</si>
  <si>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</si>
  <si>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</si>
  <si>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</si>
  <si>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</si>
  <si>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</si>
  <si>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</si>
  <si>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</si>
  <si>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</si>
  <si>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</si>
  <si>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</si>
  <si>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</si>
  <si>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</si>
  <si>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</si>
  <si>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</si>
  <si>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</si>
  <si>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</si>
  <si>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</si>
  <si>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</si>
  <si>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</si>
  <si>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</si>
  <si>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</si>
  <si>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</si>
  <si>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</si>
  <si>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</si>
  <si>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</si>
  <si>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</si>
  <si>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</si>
  <si>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</si>
  <si>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</si>
  <si>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</si>
  <si>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</si>
  <si>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</si>
  <si>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</si>
  <si>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</si>
  <si>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</si>
  <si>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</si>
  <si>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</si>
  <si>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</si>
  <si>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</si>
  <si>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</si>
  <si>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</si>
  <si>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</si>
  <si>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</si>
  <si>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</si>
  <si>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</si>
  <si>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</si>
  <si>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</si>
  <si>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</si>
  <si>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</si>
  <si>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</si>
  <si>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</si>
  <si>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</si>
  <si>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</si>
  <si>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</si>
  <si>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</si>
  <si>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</si>
  <si>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</si>
  <si>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</si>
  <si>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</si>
  <si>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</si>
  <si>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</si>
  <si>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</si>
  <si>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</si>
  <si>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</si>
  <si>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</si>
  <si>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</si>
  <si>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</si>
  <si>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</si>
  <si>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</si>
  <si>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</si>
  <si>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</si>
  <si>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</si>
  <si>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</si>
  <si>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</si>
  <si>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</si>
  <si>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</si>
  <si>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</si>
  <si>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</si>
  <si>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</si>
  <si>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</si>
  <si>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</si>
  <si>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</si>
  <si>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</si>
  <si>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</si>
  <si>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</si>
  <si>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</si>
  <si>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</si>
  <si>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</si>
  <si>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</si>
  <si>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</si>
  <si>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</si>
  <si>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</si>
  <si>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</si>
  <si>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</si>
  <si>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</si>
  <si>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</si>
  <si>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</si>
  <si>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</si>
  <si>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</si>
  <si>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</si>
  <si>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</si>
  <si>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</si>
  <si>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</si>
  <si>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</si>
  <si>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</si>
  <si>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</si>
  <si>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</si>
  <si>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</si>
  <si>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</si>
  <si>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</si>
  <si>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</si>
  <si>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</si>
  <si>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</si>
  <si>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</si>
  <si>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</si>
  <si>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</si>
  <si>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</si>
  <si>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</si>
  <si>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</si>
  <si>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</si>
  <si>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</si>
  <si>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</si>
  <si>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</si>
  <si>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</si>
  <si>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</si>
  <si>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</si>
  <si>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</si>
  <si>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</si>
  <si>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</si>
  <si>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</si>
  <si>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</si>
  <si>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</si>
  <si>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</si>
  <si>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</si>
  <si>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</si>
  <si>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</si>
  <si>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</si>
  <si>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</si>
  <si>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</si>
  <si>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</si>
  <si>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</si>
  <si>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</si>
  <si>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</si>
  <si>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</si>
  <si>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</si>
  <si>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</si>
  <si>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</si>
  <si>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</si>
  <si>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</si>
  <si>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</si>
  <si>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</si>
  <si>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</si>
  <si>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</si>
  <si>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</si>
  <si>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</si>
  <si>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</si>
  <si>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</si>
  <si>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</si>
  <si>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</si>
  <si>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</si>
  <si>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</si>
  <si>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</si>
  <si>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</si>
  <si>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</si>
  <si>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</si>
  <si>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</si>
  <si>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</si>
  <si>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</si>
  <si>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</si>
  <si>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</si>
  <si>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</si>
  <si>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</si>
  <si>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</si>
  <si>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</si>
  <si>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</si>
  <si>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</si>
  <si>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</si>
  <si>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</si>
  <si>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</si>
  <si>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</si>
  <si>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</si>
  <si>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</si>
  <si>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</si>
  <si>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</si>
  <si>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</si>
  <si>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</si>
  <si>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</si>
  <si>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</si>
  <si>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</si>
  <si>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</si>
  <si>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</si>
  <si>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</si>
  <si>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</si>
  <si>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</si>
  <si>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</si>
  <si>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</si>
  <si>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</si>
  <si>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</si>
  <si>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</si>
  <si>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</si>
  <si>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</si>
  <si>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</si>
  <si>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</si>
  <si>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</si>
  <si>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</si>
  <si>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</si>
  <si>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</si>
  <si>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</si>
  <si>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</si>
  <si>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</si>
  <si>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</si>
  <si>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</si>
  <si>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</si>
  <si>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</si>
  <si>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</si>
  <si>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</si>
  <si>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</si>
  <si>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</si>
  <si>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</si>
  <si>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</si>
  <si>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</si>
  <si>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</si>
  <si>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</si>
  <si>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</si>
  <si>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</si>
  <si>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</si>
  <si>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</si>
  <si>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</si>
  <si>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</si>
  <si>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</si>
  <si>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</si>
  <si>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</si>
  <si>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</si>
  <si>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</si>
  <si>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</si>
  <si>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</si>
  <si>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</si>
  <si>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</si>
  <si>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</si>
  <si>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</si>
  <si>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</si>
  <si>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</si>
  <si>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</si>
  <si>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</si>
  <si>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</si>
  <si>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</si>
  <si>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</si>
  <si>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</si>
  <si>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</si>
  <si>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</si>
  <si>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</si>
  <si>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</si>
  <si>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</si>
  <si>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</si>
  <si>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</si>
  <si>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</si>
  <si>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</si>
  <si>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</si>
  <si>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</si>
  <si>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</si>
  <si>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</si>
  <si>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</si>
  <si>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</si>
  <si>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</si>
  <si>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</si>
  <si>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</si>
  <si>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</si>
  <si>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</si>
  <si>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</si>
  <si>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</si>
  <si>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</si>
  <si>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</si>
  <si>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</si>
  <si>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</si>
  <si>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</si>
  <si>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</si>
  <si>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</si>
  <si>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</si>
  <si>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</si>
  <si>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</si>
  <si>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</si>
  <si>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</si>
  <si>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</si>
  <si>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</si>
  <si>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</si>
  <si>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</si>
  <si>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</si>
  <si>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</si>
  <si>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</si>
  <si>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</si>
  <si>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</si>
  <si>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</si>
  <si>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</si>
  <si>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</si>
  <si>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</si>
  <si>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</si>
  <si>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</si>
  <si>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</si>
  <si>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</si>
  <si>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</si>
  <si>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</si>
  <si>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</si>
  <si>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</si>
  <si>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</si>
  <si>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</si>
  <si>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</si>
  <si>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</si>
  <si>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</si>
  <si>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</si>
  <si>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</si>
  <si>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</si>
  <si>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</si>
  <si>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</si>
  <si>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</si>
  <si>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</si>
  <si>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</si>
  <si>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</si>
  <si>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</si>
  <si>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</si>
  <si>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</si>
  <si>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</si>
  <si>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</si>
  <si>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</si>
  <si>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</si>
  <si>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</si>
  <si>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</si>
  <si>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</si>
  <si>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</si>
  <si>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</si>
  <si>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</si>
  <si>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</si>
  <si>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</si>
  <si>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</si>
  <si>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</si>
  <si>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</si>
  <si>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</si>
  <si>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</si>
  <si>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</si>
  <si>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</si>
  <si>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</si>
  <si>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</si>
  <si>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</si>
  <si>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</si>
  <si>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</si>
  <si>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</si>
  <si>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</si>
  <si>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</si>
  <si>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</si>
  <si>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</si>
  <si>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</si>
  <si>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</si>
  <si>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</si>
  <si>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</si>
  <si>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</si>
  <si>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</si>
  <si>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</si>
  <si>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</si>
  <si>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</si>
  <si>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</si>
  <si>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</si>
  <si>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</si>
  <si>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</si>
  <si>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</si>
  <si>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</si>
  <si>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</si>
  <si>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</si>
  <si>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</si>
  <si>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</si>
  <si>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</si>
  <si>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</si>
  <si>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</si>
  <si>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</si>
  <si>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</si>
  <si>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</si>
  <si>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</si>
  <si>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</si>
  <si>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</si>
  <si>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</si>
  <si>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</si>
  <si>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</si>
  <si>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</si>
  <si>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</si>
  <si>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</si>
  <si>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</si>
  <si>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</si>
  <si>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</si>
  <si>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</si>
  <si>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</si>
  <si>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</si>
  <si>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</si>
  <si>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</si>
  <si>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</si>
  <si>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</si>
  <si>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</si>
  <si>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</si>
  <si>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</si>
  <si>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</si>
  <si>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</si>
  <si>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</si>
  <si>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</si>
  <si>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</si>
  <si>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</si>
  <si>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</si>
  <si>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</si>
  <si>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</si>
  <si>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</si>
  <si>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</si>
  <si>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</si>
  <si>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</si>
  <si>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</si>
  <si>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</si>
  <si>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</si>
  <si>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</si>
  <si>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</si>
  <si>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</si>
  <si>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</si>
  <si>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</si>
  <si>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</si>
  <si>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</si>
  <si>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</si>
  <si>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</si>
  <si>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</si>
  <si>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</si>
  <si>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</si>
  <si>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</si>
  <si>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</si>
  <si>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</si>
  <si>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</si>
  <si>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</si>
  <si>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</si>
  <si>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</si>
  <si>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</si>
  <si>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</si>
  <si>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</si>
  <si>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</si>
  <si>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</si>
  <si>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</si>
  <si>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</si>
  <si>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</si>
  <si>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</si>
  <si>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</si>
  <si>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</si>
  <si>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</si>
  <si>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</si>
  <si>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</si>
  <si>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</si>
  <si>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</si>
  <si>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</si>
  <si>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</si>
  <si>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</si>
  <si>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</si>
  <si>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</si>
  <si>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</si>
  <si>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</si>
  <si>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</si>
  <si>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</si>
  <si>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</si>
  <si>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</si>
  <si>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</si>
  <si>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</si>
  <si>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</si>
  <si>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</si>
  <si>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</si>
  <si>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</si>
  <si>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</si>
  <si>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</si>
  <si>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</si>
  <si>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</si>
  <si>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</si>
  <si>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</si>
  <si>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</si>
  <si>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</si>
  <si>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</si>
  <si>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</si>
  <si>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</si>
  <si>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</si>
  <si>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</si>
  <si>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</si>
  <si>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</si>
  <si>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</si>
  <si>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</si>
  <si>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</si>
  <si>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</si>
  <si>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</si>
  <si>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</si>
  <si>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</si>
  <si>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</si>
  <si>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</si>
  <si>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</si>
  <si>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</si>
  <si>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</si>
  <si>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</si>
  <si>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</si>
  <si>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</si>
  <si>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</si>
  <si>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</si>
  <si>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</si>
  <si>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</si>
  <si>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</si>
  <si>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</si>
  <si>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</si>
  <si>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</si>
  <si>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</si>
  <si>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</si>
  <si>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</si>
  <si>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</si>
  <si>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</si>
  <si>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</si>
  <si>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</si>
  <si>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</si>
  <si>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</si>
  <si>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</si>
  <si>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</si>
  <si>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</si>
  <si>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</si>
  <si>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</si>
  <si>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</si>
  <si>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</si>
  <si>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</si>
  <si>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</si>
  <si>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</si>
  <si>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</si>
  <si>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</si>
  <si>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</si>
  <si>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</si>
  <si>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</si>
  <si>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</si>
  <si>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</si>
  <si>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</si>
  <si>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</si>
  <si>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</si>
  <si>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</si>
  <si>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</si>
  <si>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</si>
  <si>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</si>
  <si>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</si>
  <si>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</si>
  <si>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</si>
  <si>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</si>
  <si>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</si>
  <si>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</si>
  <si>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</si>
  <si>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</si>
  <si>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</si>
  <si>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</si>
  <si>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</si>
  <si>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</si>
  <si>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</si>
  <si>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</si>
  <si>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</si>
  <si>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</si>
  <si>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</si>
  <si>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</si>
  <si>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</si>
  <si>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</si>
  <si>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</si>
  <si>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</si>
  <si>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</si>
  <si>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</si>
  <si>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</si>
  <si>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</si>
  <si>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</si>
  <si>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</si>
  <si>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</si>
  <si>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</si>
  <si>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</si>
  <si>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</si>
  <si>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</si>
  <si>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</si>
  <si>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</si>
  <si>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</si>
  <si>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</si>
  <si>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</si>
  <si>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</si>
  <si>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</si>
  <si>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</si>
  <si>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</si>
  <si>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</si>
  <si>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</si>
  <si>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</si>
  <si>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</si>
  <si>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</si>
  <si>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</si>
  <si>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</si>
  <si>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</si>
  <si>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</si>
  <si>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</si>
  <si>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</si>
  <si>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</si>
  <si>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</si>
  <si>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</si>
  <si>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</si>
  <si>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</si>
  <si>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</si>
  <si>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</si>
  <si>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</si>
  <si>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</si>
  <si>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</si>
  <si>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</si>
  <si>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</si>
  <si>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</si>
  <si>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</si>
  <si>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</si>
  <si>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</si>
  <si>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</si>
  <si>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</si>
  <si>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</si>
  <si>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</si>
  <si>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</si>
  <si>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</si>
  <si>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</si>
  <si>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</si>
  <si>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</si>
  <si>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</si>
  <si>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</si>
  <si>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</si>
  <si>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</si>
  <si>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</si>
  <si>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</si>
  <si>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</si>
  <si>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</si>
  <si>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</si>
  <si>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</si>
  <si>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</si>
  <si>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</si>
  <si>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</si>
  <si>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</si>
  <si>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</si>
  <si>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</si>
  <si>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</si>
  <si>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</si>
  <si>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</si>
  <si>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</si>
  <si>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</si>
  <si>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</si>
  <si>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</si>
  <si>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</si>
  <si>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</si>
  <si>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</si>
  <si>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</si>
  <si>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</si>
  <si>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</si>
  <si>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</si>
  <si>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</si>
  <si>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</si>
  <si>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</si>
  <si>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</si>
  <si>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</si>
  <si>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</si>
  <si>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</si>
  <si>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</si>
  <si>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</si>
  <si>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</si>
  <si>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</si>
  <si>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</si>
  <si>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</si>
  <si>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</si>
  <si>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</si>
  <si>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</si>
  <si>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</si>
  <si>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</si>
  <si>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</si>
  <si>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</si>
  <si>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</si>
  <si>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</si>
  <si>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</si>
  <si>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</si>
  <si>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</si>
  <si>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</si>
  <si>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</si>
  <si>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</si>
  <si>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</si>
  <si>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</si>
  <si>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</si>
  <si>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</si>
  <si>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</si>
  <si>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</si>
  <si>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</si>
  <si>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</si>
  <si>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</si>
  <si>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</si>
  <si>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</si>
  <si>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</si>
  <si>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</si>
  <si>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</si>
  <si>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</si>
  <si>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</si>
  <si>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</si>
  <si>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</si>
  <si>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</si>
  <si>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</si>
  <si>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</si>
  <si>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</si>
  <si>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</si>
  <si>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</si>
  <si>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</si>
  <si>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</si>
  <si>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</si>
  <si>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</si>
  <si>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</si>
  <si>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</si>
  <si>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</si>
  <si>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</si>
  <si>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</si>
  <si>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</si>
  <si>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</si>
  <si>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</si>
  <si>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</si>
  <si>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</si>
  <si>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</si>
  <si>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</si>
  <si>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</si>
  <si>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</si>
  <si>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</si>
  <si>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</si>
  <si>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</si>
  <si>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</si>
  <si>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</si>
  <si>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</si>
  <si>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</si>
  <si>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</si>
  <si>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</si>
  <si>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</si>
  <si>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</si>
  <si>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</si>
  <si>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</si>
  <si>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</si>
  <si>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</si>
  <si>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</si>
  <si>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</si>
  <si>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</si>
  <si>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</si>
  <si>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</si>
  <si>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</si>
  <si>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</si>
  <si>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</si>
  <si>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</si>
  <si>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</si>
  <si>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</si>
  <si>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</si>
  <si>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</si>
  <si>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</si>
  <si>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</si>
  <si>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</si>
  <si>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</si>
  <si>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</si>
  <si>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</si>
  <si>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</si>
  <si>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</si>
  <si>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</si>
  <si>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</si>
  <si>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</si>
  <si>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</si>
  <si>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</si>
  <si>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</si>
  <si>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</si>
  <si>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</si>
  <si>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</si>
  <si>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</si>
  <si>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</si>
  <si>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</si>
  <si>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</si>
  <si>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</si>
  <si>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</si>
  <si>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</si>
  <si>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</si>
  <si>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</si>
  <si>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</si>
  <si>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</si>
  <si>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</si>
  <si>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</si>
  <si>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</si>
  <si>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</si>
  <si>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</si>
  <si>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</si>
  <si>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</si>
  <si>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</si>
  <si>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</si>
  <si>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</si>
  <si>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</si>
  <si>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</si>
  <si>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</si>
  <si>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</si>
  <si>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</si>
  <si>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</si>
  <si>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</si>
  <si>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</si>
  <si>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</si>
  <si>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</si>
  <si>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</si>
  <si>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</si>
  <si>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</si>
  <si>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</si>
  <si>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</si>
  <si>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</si>
  <si>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</si>
  <si>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</si>
  <si>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</si>
  <si>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</si>
  <si>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</si>
  <si>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</si>
  <si>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</si>
  <si>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</si>
  <si>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</si>
  <si>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</si>
  <si>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</si>
  <si>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</si>
  <si>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</si>
  <si>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</si>
  <si>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</si>
  <si>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</si>
  <si>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</si>
  <si>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</si>
  <si>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</si>
  <si>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</si>
  <si>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</si>
  <si>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</si>
  <si>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</si>
  <si>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</si>
  <si>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</si>
  <si>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</si>
  <si>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</si>
  <si>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</si>
  <si>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</si>
  <si>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</si>
  <si>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</si>
  <si>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</si>
  <si>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</si>
  <si>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</si>
  <si>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</si>
  <si>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</si>
  <si>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</si>
  <si>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</si>
  <si>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</si>
  <si>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</si>
  <si>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</si>
  <si>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</si>
  <si>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</si>
  <si>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</si>
  <si>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</si>
  <si>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</si>
  <si>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</si>
  <si>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</si>
  <si>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</si>
  <si>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</si>
  <si>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</si>
  <si>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</si>
  <si>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</si>
  <si>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</si>
  <si>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</si>
  <si>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</si>
  <si>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</si>
  <si>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</si>
  <si>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</si>
  <si>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</si>
  <si>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</si>
  <si>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</si>
  <si>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</si>
  <si>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</si>
  <si>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</si>
  <si>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</si>
  <si>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</si>
  <si>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</si>
  <si>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</si>
  <si>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</si>
  <si>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</si>
  <si>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</si>
  <si>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</si>
  <si>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</si>
  <si>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</si>
  <si>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</si>
  <si>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</si>
  <si>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</si>
  <si>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</si>
  <si>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</si>
  <si>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</si>
  <si>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</si>
  <si>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</si>
  <si>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</si>
  <si>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</si>
  <si>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</si>
  <si>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</si>
  <si>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</si>
  <si>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</si>
  <si>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</si>
  <si>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</si>
  <si>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</si>
  <si>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</si>
  <si>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</si>
  <si>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</si>
  <si>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</si>
  <si>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</si>
  <si>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</si>
  <si>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</si>
  <si>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</si>
  <si>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</si>
  <si>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</si>
  <si>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</si>
  <si>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</si>
  <si>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</si>
  <si>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</si>
  <si>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</si>
  <si>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</si>
  <si>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</si>
  <si>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</si>
  <si>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</si>
  <si>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</si>
  <si>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</si>
  <si>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</si>
  <si>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</si>
  <si>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</si>
  <si>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</si>
  <si>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</si>
  <si>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</si>
  <si>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</si>
  <si>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</si>
  <si>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</si>
  <si>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</si>
  <si>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</si>
  <si>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</si>
  <si>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</si>
  <si>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</si>
  <si>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</si>
  <si>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</si>
  <si>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</si>
  <si>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</si>
  <si>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</si>
  <si>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</si>
  <si>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</si>
  <si>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</si>
  <si>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</si>
  <si>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</si>
  <si>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</si>
  <si>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</si>
  <si>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</si>
  <si>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</si>
  <si>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</si>
  <si>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</si>
  <si>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</si>
  <si>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</si>
  <si>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</si>
  <si>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</si>
  <si>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</si>
  <si>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</si>
  <si>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</si>
  <si>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</si>
  <si>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</si>
  <si>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</si>
  <si>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</si>
  <si>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</si>
  <si>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</si>
  <si>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</si>
  <si>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</si>
  <si>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</si>
  <si>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</si>
  <si>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</si>
  <si>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</si>
  <si>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</si>
  <si>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</si>
  <si>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</si>
  <si>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</si>
  <si>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</si>
  <si>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</si>
  <si>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</si>
  <si>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</si>
  <si>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</si>
  <si>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</si>
  <si>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</si>
  <si>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</si>
  <si>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</si>
  <si>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</si>
  <si>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</si>
  <si>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</si>
  <si>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</si>
  <si>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</si>
  <si>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</si>
  <si>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</si>
  <si>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</si>
  <si>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</si>
  <si>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</si>
  <si>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</si>
  <si>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</si>
  <si>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</si>
  <si>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</si>
  <si>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</si>
  <si>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</si>
  <si>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</si>
  <si>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</si>
  <si>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</si>
  <si>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</si>
  <si>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</si>
  <si>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</si>
  <si>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</si>
  <si>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</si>
  <si>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</si>
  <si>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</si>
  <si>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</si>
  <si>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</si>
  <si>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</si>
  <si>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</si>
  <si>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</si>
  <si>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</si>
  <si>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</si>
  <si>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</si>
  <si>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</si>
  <si>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</si>
  <si>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</si>
  <si>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</si>
  <si>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</si>
  <si>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</si>
  <si>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</si>
  <si>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</si>
  <si>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</si>
  <si>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</si>
  <si>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</si>
  <si>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</si>
  <si>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</si>
  <si>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</si>
  <si>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</si>
  <si>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</si>
  <si>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</si>
  <si>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</si>
  <si>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</si>
  <si>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</si>
  <si>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</si>
  <si>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</si>
  <si>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</si>
  <si>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</si>
  <si>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</si>
  <si>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</si>
  <si>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</si>
  <si>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</si>
  <si>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</si>
  <si>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</si>
  <si>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</si>
  <si>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</si>
  <si>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</si>
  <si>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</si>
  <si>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</si>
  <si>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</si>
  <si>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</si>
  <si>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</si>
  <si>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</si>
  <si>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</si>
  <si>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</si>
  <si>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</si>
  <si>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</si>
  <si>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</si>
  <si>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</si>
  <si>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</si>
  <si>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</si>
  <si>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</si>
  <si>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</si>
  <si>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</si>
  <si>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</si>
  <si>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</si>
  <si>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</si>
  <si>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</si>
  <si>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</si>
  <si>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</si>
  <si>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</si>
  <si>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</si>
  <si>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</si>
  <si>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</si>
  <si>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</si>
  <si>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</si>
  <si>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</si>
  <si>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</si>
  <si>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</si>
  <si>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</si>
  <si>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</si>
  <si>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</si>
  <si>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</si>
  <si>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</si>
  <si>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</si>
  <si>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</si>
  <si>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</si>
  <si>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</si>
  <si>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</si>
  <si>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</si>
  <si>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</si>
  <si>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</si>
  <si>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</si>
  <si>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</si>
  <si>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</si>
  <si>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</si>
  <si>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</si>
  <si>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</si>
  <si>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</si>
  <si>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</si>
  <si>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</si>
  <si>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</si>
  <si>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</si>
  <si>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</si>
  <si>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</si>
  <si>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</si>
  <si>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</si>
  <si>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</si>
  <si>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</si>
  <si>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</si>
  <si>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</si>
  <si>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</si>
  <si>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</si>
  <si>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</si>
  <si>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</si>
  <si>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</si>
  <si>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</si>
  <si>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</si>
  <si>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</si>
  <si>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</si>
  <si>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</si>
  <si>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</si>
  <si>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</si>
  <si>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</si>
  <si>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</si>
  <si>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</si>
  <si>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</si>
  <si>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</si>
  <si>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</si>
  <si>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</si>
  <si>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</si>
  <si>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</si>
  <si>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</si>
  <si>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</si>
  <si>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</si>
  <si>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</si>
  <si>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</si>
  <si>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</si>
  <si>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</si>
  <si>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</si>
  <si>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</si>
  <si>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</si>
  <si>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</si>
  <si>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</si>
  <si>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</si>
  <si>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</si>
  <si>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</si>
  <si>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</si>
  <si>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</si>
  <si>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</si>
  <si>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</si>
  <si>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</si>
  <si>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</si>
  <si>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</si>
  <si>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</si>
  <si>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</si>
  <si>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</si>
  <si>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</si>
  <si>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</si>
  <si>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</si>
  <si>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</si>
  <si>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</si>
  <si>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</si>
  <si>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</si>
  <si>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</si>
  <si>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</si>
  <si>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</si>
  <si>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</si>
  <si>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</si>
  <si>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</si>
  <si>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</si>
  <si>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</si>
  <si>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</si>
  <si>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</si>
  <si>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</si>
  <si>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</si>
  <si>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</si>
  <si>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</si>
  <si>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</si>
  <si>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</si>
  <si>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</si>
  <si>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</si>
  <si>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</si>
  <si>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</si>
  <si>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</si>
  <si>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</si>
  <si>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</si>
  <si>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</si>
  <si>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</si>
  <si>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</si>
  <si>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</si>
  <si>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</si>
  <si>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</si>
  <si>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</si>
  <si>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</si>
  <si>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</si>
  <si>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</si>
  <si>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</si>
  <si>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</si>
  <si>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</si>
  <si>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</si>
  <si>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</si>
  <si>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</si>
  <si>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</si>
  <si>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</si>
  <si>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</si>
  <si>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</si>
  <si>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</si>
  <si>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</si>
  <si>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</si>
  <si>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</si>
  <si>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</si>
  <si>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</si>
  <si>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</si>
  <si>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</si>
  <si>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</si>
  <si>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</si>
  <si>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</si>
  <si>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</si>
  <si>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</si>
  <si>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</si>
  <si>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</si>
  <si>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</si>
  <si>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</si>
  <si>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</si>
  <si>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</si>
  <si>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</si>
  <si>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</si>
  <si>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</si>
  <si>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</si>
  <si>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</si>
  <si>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</si>
  <si>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</si>
  <si>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</si>
  <si>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</si>
  <si>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</si>
  <si>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</si>
  <si>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</si>
  <si>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</si>
  <si>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</si>
  <si>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</si>
  <si>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</si>
  <si>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</si>
  <si>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</si>
  <si>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</si>
  <si>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</si>
  <si>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</si>
  <si>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</si>
  <si>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</si>
  <si>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</si>
  <si>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</si>
  <si>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</si>
  <si>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</si>
  <si>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</si>
  <si>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</si>
  <si>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</si>
  <si>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</si>
  <si>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</si>
  <si>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</si>
  <si>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</si>
  <si>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</si>
  <si>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</si>
  <si>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</si>
  <si>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</si>
  <si>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</si>
  <si>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</si>
  <si>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</si>
  <si>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</si>
  <si>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</si>
  <si>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</si>
  <si>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</si>
  <si>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</si>
  <si>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</si>
  <si>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</si>
  <si>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</si>
  <si>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</si>
  <si>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</si>
  <si>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</si>
  <si>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</si>
  <si>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</si>
  <si>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</si>
  <si>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</si>
  <si>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</si>
  <si>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</si>
  <si>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</si>
  <si>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</si>
  <si>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</si>
  <si>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</si>
  <si>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</si>
  <si>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</si>
  <si>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</si>
  <si>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</si>
  <si>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</si>
  <si>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</si>
  <si>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</si>
  <si>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</si>
  <si>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</si>
  <si>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</si>
  <si>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</si>
  <si>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</si>
  <si>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</si>
  <si>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</si>
  <si>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</si>
  <si>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</si>
  <si>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</si>
  <si>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</si>
  <si>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</si>
  <si>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</si>
  <si>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</si>
  <si>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</si>
  <si>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</si>
  <si>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</si>
  <si>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</si>
  <si>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</si>
  <si>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</si>
  <si>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</si>
  <si>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</si>
  <si>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</si>
  <si>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</si>
  <si>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</si>
  <si>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</si>
  <si>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</si>
  <si>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</si>
  <si>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</si>
  <si>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</si>
  <si>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</si>
  <si>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</si>
  <si>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</si>
  <si>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</si>
  <si>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</si>
  <si>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</si>
  <si>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</si>
  <si>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</si>
  <si>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</si>
  <si>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</si>
  <si>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</si>
  <si>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</si>
  <si>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</si>
  <si>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</si>
  <si>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</si>
  <si>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</si>
  <si>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</si>
  <si>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</si>
  <si>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</si>
  <si>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</si>
  <si>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</si>
  <si>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</si>
  <si>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</si>
  <si>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</si>
  <si>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</si>
  <si>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</si>
  <si>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</si>
  <si>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</si>
  <si>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</si>
  <si>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</si>
  <si>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</si>
  <si>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</si>
  <si>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</si>
  <si>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</si>
  <si>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</si>
  <si>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</si>
  <si>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</si>
  <si>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</si>
  <si>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</si>
  <si>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</si>
  <si>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</si>
  <si>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</si>
  <si>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</si>
  <si>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</si>
  <si>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</si>
  <si>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</si>
  <si>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</si>
  <si>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</si>
  <si>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</si>
  <si>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</si>
  <si>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</si>
  <si>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</si>
  <si>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</si>
  <si>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</si>
  <si>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</si>
  <si>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</si>
  <si>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</si>
  <si>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</si>
  <si>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</si>
  <si>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</si>
  <si>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</si>
  <si>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</si>
  <si>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</si>
  <si>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</si>
  <si>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</si>
  <si>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</si>
  <si>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</si>
  <si>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</si>
  <si>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</si>
  <si>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</si>
  <si>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</si>
  <si>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</si>
  <si>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</si>
  <si>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</si>
  <si>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</si>
  <si>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</si>
  <si>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</si>
  <si>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</si>
  <si>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</si>
  <si>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</si>
  <si>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</si>
  <si>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</si>
  <si>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</si>
  <si>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</si>
  <si>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</si>
  <si>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</si>
  <si>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</si>
  <si>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</si>
  <si>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</si>
  <si>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</si>
  <si>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</si>
  <si>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</si>
  <si>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</si>
  <si>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</si>
  <si>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</si>
  <si>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</si>
  <si>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</si>
  <si>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</si>
  <si>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</si>
  <si>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</si>
  <si>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</si>
  <si>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</si>
  <si>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</si>
  <si>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</si>
  <si>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</si>
  <si>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</si>
  <si>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</si>
  <si>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</si>
  <si>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</si>
  <si>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</si>
  <si>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</si>
  <si>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</si>
  <si>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</si>
  <si>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</si>
  <si>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</si>
  <si>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</si>
  <si>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</si>
  <si>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</si>
  <si>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</si>
  <si>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</si>
  <si>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</si>
  <si>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</si>
  <si>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</si>
  <si>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</si>
  <si>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</si>
  <si>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</si>
  <si>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</si>
  <si>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</si>
  <si>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</si>
  <si>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</si>
  <si>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</si>
  <si>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</si>
  <si>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</si>
  <si>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</si>
  <si>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</si>
  <si>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</si>
  <si>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</si>
  <si>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</si>
  <si>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</si>
  <si>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</si>
  <si>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</si>
  <si>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</si>
  <si>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</si>
  <si>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</si>
  <si>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</si>
  <si>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</si>
  <si>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</si>
  <si>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</si>
  <si>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</si>
  <si>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</si>
  <si>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</si>
  <si>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</si>
  <si>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</si>
  <si>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</si>
  <si>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</si>
  <si>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</si>
  <si>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</si>
  <si>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</si>
  <si>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</si>
  <si>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</si>
  <si>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</si>
  <si>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</si>
  <si>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</si>
  <si>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</si>
  <si>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</si>
  <si>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</si>
  <si>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</si>
  <si>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</si>
  <si>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</si>
  <si>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</si>
  <si>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</si>
  <si>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</si>
  <si>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</si>
  <si>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</si>
  <si>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</si>
  <si>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</si>
  <si>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</si>
  <si>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</si>
  <si>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</si>
  <si>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</si>
  <si>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</si>
  <si>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</si>
  <si>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</si>
  <si>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</si>
  <si>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</si>
  <si>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</si>
  <si>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</si>
  <si>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</si>
  <si>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</si>
  <si>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</si>
  <si>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</si>
  <si>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</si>
  <si>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</si>
  <si>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</si>
  <si>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</si>
  <si>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</si>
  <si>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</si>
  <si>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</si>
  <si>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</si>
  <si>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</si>
  <si>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</si>
  <si>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</si>
  <si>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</si>
  <si>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</si>
  <si>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</si>
  <si>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</si>
  <si>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</si>
  <si>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</si>
  <si>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</si>
  <si>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</si>
  <si>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</si>
  <si>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</si>
  <si>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</si>
  <si>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</si>
  <si>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</si>
  <si>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</si>
  <si>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</si>
  <si>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</si>
  <si>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</si>
  <si>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</si>
  <si>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</si>
  <si>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</si>
  <si>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</si>
  <si>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</si>
  <si>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</si>
  <si>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</si>
  <si>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</si>
  <si>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</si>
  <si>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</si>
  <si>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</si>
  <si>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</si>
  <si>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</si>
  <si>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</si>
  <si>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</si>
  <si>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</si>
  <si>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</si>
  <si>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</si>
  <si>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</si>
  <si>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</si>
  <si>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</si>
  <si>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</si>
  <si>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</si>
  <si>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</si>
  <si>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</si>
  <si>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</si>
  <si>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</si>
  <si>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</si>
  <si>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</si>
  <si>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</si>
  <si>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</si>
  <si>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</si>
  <si>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</si>
  <si>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</si>
  <si>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</si>
  <si>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</si>
  <si>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</si>
  <si>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</si>
  <si>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</si>
  <si>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</si>
  <si>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</si>
  <si>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</si>
  <si>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</si>
  <si>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</si>
  <si>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</si>
  <si>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</si>
  <si>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</si>
  <si>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</si>
  <si>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</si>
  <si>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</si>
  <si>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</si>
  <si>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</si>
  <si>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</si>
  <si>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</si>
  <si>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</si>
  <si>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</si>
  <si>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</si>
  <si>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</si>
  <si>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</si>
  <si>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</si>
  <si>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</si>
  <si>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</si>
  <si>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</si>
  <si>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</si>
  <si>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</si>
  <si>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</si>
  <si>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</si>
  <si>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</si>
  <si>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</si>
  <si>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</si>
  <si>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</si>
  <si>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</si>
  <si>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</si>
  <si>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</si>
  <si>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</si>
  <si>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</si>
  <si>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</si>
  <si>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</si>
  <si>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</si>
  <si>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</si>
  <si>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</si>
  <si>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</si>
  <si>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</si>
  <si>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</si>
  <si>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</si>
  <si>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</si>
  <si>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</si>
  <si>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</si>
  <si>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</si>
  <si>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</si>
  <si>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</si>
  <si>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</si>
  <si>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</si>
  <si>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</si>
  <si>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</si>
  <si>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</si>
  <si>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</si>
  <si>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</si>
  <si>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</si>
  <si>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</si>
  <si>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</si>
  <si>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</si>
  <si>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</si>
  <si>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</si>
  <si>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</si>
  <si>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</si>
  <si>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</si>
  <si>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</si>
  <si>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</si>
  <si>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</si>
  <si>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</si>
  <si>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</si>
  <si>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</si>
  <si>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</si>
  <si>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</si>
  <si>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</si>
  <si>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</si>
  <si>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</si>
  <si>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</si>
  <si>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</si>
  <si>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</si>
  <si>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</si>
  <si>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</si>
  <si>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</si>
  <si>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</si>
  <si>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</si>
  <si>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</si>
  <si>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</si>
  <si>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</si>
  <si>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</si>
  <si>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</si>
  <si>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</si>
  <si>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</si>
  <si>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</si>
  <si>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</si>
  <si>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</si>
  <si>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</si>
  <si>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</si>
  <si>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</si>
  <si>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</si>
  <si>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</si>
  <si>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</si>
  <si>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</si>
  <si>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</si>
  <si>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</si>
  <si>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</si>
  <si>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</si>
  <si>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</si>
  <si>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</si>
  <si>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</si>
  <si>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</si>
  <si>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</si>
  <si>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</si>
  <si>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</si>
  <si>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</si>
  <si>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</si>
  <si>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</si>
  <si>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</si>
  <si>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</si>
  <si>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</si>
  <si>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</si>
  <si>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</si>
  <si>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</si>
  <si>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</si>
  <si>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</si>
  <si>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</si>
  <si>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</si>
  <si>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</si>
  <si>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</si>
  <si>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</si>
  <si>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</si>
  <si>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</si>
  <si>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</si>
  <si>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</si>
  <si>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</si>
  <si>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</si>
  <si>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</si>
  <si>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</si>
  <si>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</si>
  <si>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</si>
  <si>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</si>
  <si>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</si>
  <si>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</si>
  <si>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</si>
  <si>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</si>
  <si>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</si>
  <si>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</si>
  <si>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</si>
  <si>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</si>
  <si>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</si>
  <si>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</si>
  <si>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</si>
  <si>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</si>
  <si>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</si>
  <si>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</si>
  <si>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</si>
  <si>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</si>
  <si>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</si>
  <si>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</si>
  <si>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</si>
  <si>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</si>
  <si>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</si>
  <si>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</si>
  <si>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</si>
  <si>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</si>
  <si>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</si>
  <si>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</si>
  <si>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</si>
  <si>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</si>
  <si>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</si>
  <si>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</si>
  <si>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</si>
  <si>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</si>
  <si>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</si>
  <si>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</si>
  <si>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</si>
  <si>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</si>
  <si>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</si>
  <si>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</si>
  <si>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</si>
  <si>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</si>
  <si>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</si>
  <si>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</si>
  <si>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</si>
  <si>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</si>
  <si>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</si>
  <si>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</si>
  <si>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</si>
  <si>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</si>
  <si>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</si>
  <si>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</si>
  <si>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</si>
  <si>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</si>
  <si>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</si>
  <si>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</si>
  <si>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</si>
  <si>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</si>
  <si>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</si>
  <si>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</si>
  <si>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</si>
  <si>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</si>
  <si>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</si>
  <si>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</si>
  <si>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</si>
  <si>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</si>
  <si>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</si>
  <si>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</si>
  <si>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</si>
  <si>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</si>
  <si>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</si>
  <si>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</si>
  <si>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</si>
  <si>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</si>
  <si>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</si>
  <si>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</si>
  <si>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</si>
  <si>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</si>
  <si>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</si>
  <si>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</si>
  <si>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</si>
  <si>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</si>
  <si>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</si>
  <si>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</si>
  <si>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</si>
  <si>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</si>
  <si>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</si>
  <si>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</si>
  <si>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</si>
  <si>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</si>
  <si>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</si>
  <si>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</si>
  <si>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</si>
  <si>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</si>
  <si>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</si>
  <si>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</si>
  <si>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</si>
  <si>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</si>
  <si>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</si>
  <si>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</si>
  <si>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</si>
  <si>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</si>
  <si>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</si>
  <si>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</si>
  <si>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</si>
  <si>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</si>
  <si>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</si>
  <si>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</si>
  <si>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</si>
  <si>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</si>
  <si>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</si>
  <si>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</si>
  <si>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</si>
  <si>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</si>
  <si>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</si>
  <si>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</si>
  <si>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</si>
  <si>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</si>
  <si>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</si>
  <si>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</si>
  <si>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</si>
  <si>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</si>
  <si>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</si>
  <si>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</si>
  <si>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</si>
  <si>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</si>
  <si>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</si>
  <si>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</si>
  <si>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</si>
  <si>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</si>
  <si>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</si>
  <si>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</si>
  <si>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</si>
  <si>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</si>
  <si>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</si>
  <si>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</si>
  <si>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</si>
  <si>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</si>
  <si>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</si>
  <si>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</si>
  <si>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</si>
  <si>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</si>
  <si>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</si>
  <si>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</si>
  <si>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</si>
  <si>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</si>
  <si>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</si>
  <si>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</si>
  <si>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</si>
  <si>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</si>
  <si>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</si>
  <si>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</si>
  <si>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</si>
  <si>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</si>
  <si>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</si>
  <si>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</si>
  <si>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</si>
  <si>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</si>
  <si>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</si>
  <si>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</si>
  <si>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</si>
  <si>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</si>
  <si>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</si>
  <si>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</si>
  <si>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</si>
  <si>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</si>
  <si>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</si>
  <si>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</si>
  <si>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</si>
  <si>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</si>
  <si>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</si>
  <si>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</si>
  <si>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</si>
  <si>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</si>
  <si>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</si>
  <si>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</si>
  <si>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</si>
  <si>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</si>
  <si>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</si>
  <si>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</si>
  <si>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</si>
  <si>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</si>
  <si>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</si>
  <si>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</si>
  <si>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</si>
  <si>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</si>
  <si>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</si>
  <si>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</si>
  <si>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</si>
  <si>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</si>
  <si>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</si>
  <si>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</si>
  <si>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</si>
  <si>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</si>
  <si>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</si>
  <si>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</si>
  <si>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</si>
  <si>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</si>
  <si>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</si>
  <si>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</si>
  <si>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</si>
  <si>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</si>
  <si>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</si>
  <si>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</si>
  <si>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</si>
  <si>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</si>
  <si>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</si>
  <si>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</si>
  <si>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</si>
  <si>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</si>
  <si>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</si>
  <si>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</si>
  <si>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</si>
  <si>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</si>
  <si>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</si>
  <si>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</si>
  <si>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</si>
  <si>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</si>
  <si>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</si>
  <si>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</si>
  <si>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</si>
  <si>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</si>
  <si>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</si>
  <si>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</si>
  <si>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</si>
  <si>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</si>
  <si>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</si>
  <si>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</si>
  <si>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</si>
  <si>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</si>
  <si>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</si>
  <si>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</si>
  <si>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</si>
  <si>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</si>
  <si>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</si>
  <si>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</si>
  <si>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</si>
  <si>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</si>
  <si>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</si>
  <si>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</si>
  <si>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</si>
  <si>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</si>
  <si>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</si>
  <si>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</si>
  <si>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</si>
  <si>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</si>
  <si>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</si>
  <si>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</si>
  <si>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</si>
  <si>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</si>
  <si>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</si>
  <si>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</si>
  <si>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</si>
  <si>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</si>
  <si>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</si>
  <si>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</si>
  <si>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</si>
  <si>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</si>
  <si>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</si>
  <si>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</si>
  <si>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</si>
  <si>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</si>
  <si>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</si>
  <si>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</si>
  <si>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</si>
  <si>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</si>
  <si>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</si>
  <si>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</si>
  <si>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</si>
  <si>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</si>
  <si>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</si>
  <si>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</si>
  <si>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</si>
  <si>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</si>
  <si>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</si>
  <si>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</si>
  <si>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</si>
  <si>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</si>
  <si>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</si>
  <si>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</si>
  <si>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</si>
  <si>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</si>
  <si>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</si>
  <si>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</si>
  <si>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</si>
  <si>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</si>
  <si>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</si>
  <si>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</si>
  <si>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</si>
  <si>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</si>
  <si>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</si>
  <si>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</si>
  <si>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</si>
  <si>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</si>
  <si>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</si>
  <si>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</si>
  <si>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</si>
  <si>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</si>
  <si>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</si>
  <si>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</si>
  <si>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</si>
  <si>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</si>
  <si>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</si>
  <si>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</si>
  <si>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</si>
  <si>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</si>
  <si>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</si>
  <si>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</si>
  <si>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</si>
  <si>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</si>
  <si>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</si>
  <si>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</si>
  <si>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</si>
  <si>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</si>
  <si>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</si>
  <si>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</si>
  <si>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</si>
  <si>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</si>
  <si>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</si>
  <si>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</si>
  <si>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</si>
  <si>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</si>
  <si>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</si>
  <si>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</si>
  <si>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</si>
  <si>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</si>
  <si>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</si>
  <si>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</si>
  <si>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</si>
  <si>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</si>
  <si>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</si>
  <si>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</si>
  <si>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</si>
  <si>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</si>
  <si>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</si>
  <si>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</si>
  <si>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</si>
  <si>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</si>
  <si>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</si>
  <si>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</si>
  <si>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</si>
  <si>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</si>
  <si>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</si>
  <si>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</si>
  <si>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</si>
  <si>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</si>
  <si>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</si>
  <si>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</si>
  <si>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</si>
  <si>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</si>
  <si>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</si>
  <si>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</si>
  <si>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</si>
  <si>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</si>
  <si>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</si>
  <si>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</si>
  <si>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</si>
  <si>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</si>
  <si>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</si>
  <si>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</si>
  <si>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</si>
  <si>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</si>
  <si>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</si>
  <si>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</si>
  <si>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</si>
  <si>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</si>
  <si>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</si>
  <si>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</si>
  <si>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</si>
  <si>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</si>
  <si>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</si>
  <si>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</si>
  <si>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</si>
  <si>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</si>
  <si>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</si>
  <si>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</si>
  <si>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</si>
  <si>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</si>
  <si>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</si>
  <si>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</si>
  <si>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</si>
  <si>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</si>
  <si>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</si>
  <si>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</si>
  <si>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</si>
  <si>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</si>
  <si>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</si>
  <si>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</si>
  <si>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</si>
  <si>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</si>
  <si>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</si>
  <si>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</si>
  <si>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</si>
  <si>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</si>
  <si>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</si>
  <si>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</si>
  <si>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</si>
  <si>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</si>
  <si>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</si>
  <si>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</si>
  <si>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</si>
  <si>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</si>
  <si>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</si>
  <si>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</si>
  <si>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</si>
  <si>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</si>
  <si>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</si>
  <si>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</si>
  <si>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</si>
  <si>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</si>
  <si>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</si>
  <si>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</si>
  <si>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</si>
  <si>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</si>
  <si>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</si>
  <si>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</si>
  <si>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</si>
  <si>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</si>
  <si>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</si>
  <si>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</si>
  <si>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</si>
  <si>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</si>
  <si>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</si>
  <si>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</si>
  <si>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</si>
  <si>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</si>
  <si>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</si>
  <si>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</si>
  <si>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</si>
  <si>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</si>
  <si>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</si>
  <si>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</si>
  <si>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</si>
  <si>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</si>
  <si>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</si>
  <si>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</si>
  <si>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</si>
  <si>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</si>
  <si>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</si>
  <si>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</si>
  <si>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</si>
  <si>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</si>
  <si>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</si>
  <si>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</si>
  <si>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</si>
  <si>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</si>
  <si>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</si>
  <si>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</si>
  <si>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</si>
  <si>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</si>
  <si>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</si>
  <si>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</si>
  <si>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</si>
  <si>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</si>
  <si>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</si>
  <si>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</si>
  <si>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</si>
  <si>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</si>
  <si>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</si>
  <si>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</si>
  <si>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</si>
  <si>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</si>
  <si>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</si>
  <si>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</si>
  <si>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</si>
  <si>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</si>
  <si>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</si>
  <si>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</si>
  <si>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</si>
  <si>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</si>
  <si>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</si>
  <si>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</si>
  <si>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</si>
  <si>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</si>
  <si>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</si>
  <si>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</si>
  <si>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</si>
  <si>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</si>
  <si>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</si>
  <si>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</si>
  <si>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</si>
  <si>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</si>
  <si>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</si>
  <si>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</si>
  <si>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</si>
  <si>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</si>
  <si>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</si>
  <si>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</si>
  <si>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</si>
  <si>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</si>
  <si>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</si>
  <si>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</si>
  <si>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</si>
  <si>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</si>
  <si>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</si>
  <si>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</si>
  <si>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</si>
  <si>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</si>
  <si>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</si>
  <si>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</si>
  <si>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</si>
  <si>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</si>
  <si>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</si>
  <si>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</si>
  <si>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</si>
  <si>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</si>
  <si>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</si>
  <si>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</si>
  <si>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</si>
  <si>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</si>
  <si>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</si>
  <si>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</si>
  <si>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</si>
  <si>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</si>
  <si>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</si>
  <si>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</si>
  <si>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</si>
  <si>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</si>
  <si>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</si>
  <si>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</si>
  <si>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</si>
  <si>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</si>
  <si>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</si>
  <si>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</si>
  <si>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</si>
  <si>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</si>
  <si>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</si>
  <si>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</si>
  <si>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</si>
  <si>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</si>
  <si>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</si>
  <si>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</si>
  <si>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</si>
  <si>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</si>
  <si>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</si>
  <si>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</si>
  <si>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</si>
  <si>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</si>
  <si>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</si>
  <si>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</si>
  <si>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</si>
  <si>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</si>
  <si>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</si>
  <si>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</si>
  <si>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</si>
  <si>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</si>
  <si>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</si>
  <si>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</si>
  <si>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</si>
  <si>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</si>
  <si>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</si>
  <si>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</si>
  <si>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</si>
  <si>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</si>
  <si>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</si>
  <si>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</si>
  <si>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</si>
  <si>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</si>
  <si>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</si>
  <si>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</si>
  <si>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</si>
  <si>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</si>
  <si>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</si>
  <si>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</si>
  <si>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</si>
  <si>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</si>
  <si>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</si>
  <si>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</si>
  <si>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</si>
  <si>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</si>
  <si>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</si>
  <si>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</si>
  <si>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</si>
  <si>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</si>
  <si>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</si>
  <si>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</si>
  <si>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</si>
  <si>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</si>
  <si>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</si>
  <si>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</si>
  <si>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</si>
  <si>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</si>
  <si>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</si>
  <si>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</si>
  <si>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</si>
  <si>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</si>
  <si>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</si>
  <si>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</si>
  <si>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</si>
  <si>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</si>
  <si>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</si>
  <si>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</si>
  <si>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</si>
  <si>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</si>
  <si>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</si>
  <si>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</si>
  <si>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</si>
  <si>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</si>
  <si>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</si>
  <si>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</si>
  <si>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</si>
  <si>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</si>
  <si>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</si>
  <si>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</si>
  <si>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</si>
  <si>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</si>
  <si>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</si>
  <si>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</si>
  <si>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</si>
  <si>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</si>
  <si>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</si>
  <si>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</si>
  <si>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</si>
  <si>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</si>
  <si>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</si>
  <si>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</si>
  <si>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</si>
  <si>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</si>
  <si>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</si>
  <si>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</si>
  <si>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</si>
  <si>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</si>
  <si>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</si>
  <si>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</si>
  <si>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</si>
  <si>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</si>
  <si>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</si>
  <si>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</si>
  <si>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</si>
  <si>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</si>
  <si>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</si>
  <si>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</si>
  <si>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</si>
  <si>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</si>
  <si>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</si>
  <si>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</si>
  <si>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</si>
  <si>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</si>
  <si>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</si>
  <si>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</si>
  <si>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</si>
  <si>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</si>
  <si>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</si>
  <si>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</si>
  <si>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</si>
  <si>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</si>
  <si>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</si>
  <si>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</si>
  <si>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</si>
  <si>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</si>
  <si>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</si>
  <si>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</si>
  <si>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</si>
  <si>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</si>
  <si>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</si>
  <si>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</si>
  <si>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</si>
  <si>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</si>
  <si>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</si>
  <si>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</si>
  <si>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</si>
  <si>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</si>
  <si>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</si>
  <si>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</si>
  <si>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</si>
  <si>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</si>
  <si>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</si>
  <si>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</si>
  <si>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</si>
  <si>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</si>
  <si>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</si>
  <si>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</si>
  <si>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</si>
  <si>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</si>
  <si>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</si>
  <si>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</si>
  <si>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</si>
  <si>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</si>
  <si>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</si>
  <si>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</si>
  <si>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</si>
  <si>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</si>
  <si>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</si>
  <si>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</si>
  <si>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</si>
  <si>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</si>
  <si>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</si>
  <si>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</si>
  <si>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</si>
  <si>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</si>
  <si>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</si>
  <si>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</si>
  <si>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</si>
  <si>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</si>
  <si>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</si>
  <si>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</si>
  <si>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</si>
  <si>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</si>
  <si>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</si>
  <si>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</si>
  <si>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</si>
  <si>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</si>
  <si>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</si>
  <si>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</si>
  <si>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</si>
  <si>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</si>
  <si>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</si>
  <si>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</si>
  <si>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</si>
  <si>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</si>
  <si>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</si>
  <si>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</si>
  <si>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</si>
  <si>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</si>
  <si>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</si>
  <si>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</si>
  <si>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</si>
  <si>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</si>
  <si>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</si>
  <si>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</si>
  <si>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</si>
  <si>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</si>
  <si>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</si>
  <si>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</si>
  <si>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</si>
  <si>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</si>
  <si>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</si>
  <si>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</si>
  <si>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</si>
  <si>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</si>
  <si>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</si>
  <si>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</si>
  <si>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</si>
  <si>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</si>
  <si>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</si>
  <si>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</si>
  <si>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</si>
  <si>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</si>
  <si>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</si>
  <si>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</si>
  <si>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</si>
  <si>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</si>
  <si>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</si>
  <si>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</si>
  <si>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</si>
  <si>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</si>
  <si>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</si>
  <si>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</si>
  <si>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</si>
  <si>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</si>
  <si>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</si>
  <si>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</si>
  <si>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</si>
  <si>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</si>
  <si>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</si>
  <si>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</si>
  <si>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</si>
  <si>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</si>
  <si>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</si>
  <si>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</si>
  <si>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</si>
  <si>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</si>
  <si>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</si>
  <si>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</si>
  <si>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</si>
  <si>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</si>
  <si>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</si>
  <si>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</si>
  <si>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</si>
  <si>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</si>
  <si>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</si>
  <si>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</si>
  <si>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</si>
  <si>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</si>
  <si>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</si>
  <si>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</si>
  <si>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</si>
  <si>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</si>
  <si>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</si>
  <si>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</si>
  <si>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</si>
  <si>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</si>
  <si>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</si>
  <si>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</si>
  <si>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</si>
  <si>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</si>
  <si>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</si>
  <si>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</si>
  <si>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</si>
  <si>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</si>
  <si>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</si>
  <si>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</si>
  <si>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</si>
  <si>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</si>
  <si>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</si>
  <si>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</si>
  <si>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</si>
  <si>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</si>
  <si>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</si>
  <si>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</si>
  <si>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</si>
  <si>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</si>
  <si>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</si>
  <si>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</si>
  <si>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</si>
  <si>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</si>
  <si>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</si>
  <si>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</si>
  <si>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</si>
  <si>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</si>
  <si>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</si>
  <si>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</si>
  <si>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</si>
  <si>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</si>
  <si>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</si>
  <si>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</si>
  <si>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</si>
  <si>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</si>
  <si>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</si>
  <si>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</si>
  <si>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</si>
  <si>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</si>
  <si>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</si>
  <si>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</si>
  <si>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</si>
  <si>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</si>
  <si>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</si>
  <si>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</si>
  <si>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</si>
  <si>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</si>
  <si>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</si>
  <si>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</si>
  <si>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</si>
  <si>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</si>
  <si>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</si>
  <si>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</si>
  <si>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</si>
  <si>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</si>
  <si>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</si>
  <si>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</si>
  <si>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</si>
  <si>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</si>
  <si>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</si>
  <si>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</si>
  <si>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</si>
  <si>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</si>
  <si>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</si>
  <si>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</si>
  <si>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</si>
  <si>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</si>
  <si>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</si>
  <si>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</si>
  <si>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</si>
  <si>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</si>
  <si>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</si>
  <si>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</si>
  <si>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</si>
  <si>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</si>
  <si>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</si>
  <si>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</si>
  <si>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</si>
  <si>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</si>
  <si>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</si>
  <si>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</si>
  <si>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</si>
  <si>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</si>
  <si>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</si>
  <si>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</si>
  <si>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</si>
  <si>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</si>
  <si>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</si>
  <si>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</si>
  <si>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</si>
  <si>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</si>
  <si>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</si>
  <si>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</si>
  <si>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</si>
  <si>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</si>
  <si>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</si>
  <si>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</si>
  <si>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</si>
  <si>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</si>
  <si>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</si>
  <si>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</si>
  <si>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</si>
  <si>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</si>
  <si>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</si>
  <si>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</si>
  <si>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</si>
  <si>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</si>
  <si>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</si>
  <si>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</si>
  <si>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</si>
  <si>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</si>
  <si>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</si>
  <si>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</si>
  <si>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</si>
  <si>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</si>
  <si>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</si>
  <si>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</si>
  <si>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</si>
  <si>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</si>
  <si>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</si>
  <si>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</si>
  <si>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</si>
  <si>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</si>
  <si>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</si>
  <si>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</si>
  <si>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</si>
  <si>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</si>
  <si>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</si>
  <si>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</si>
  <si>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</si>
  <si>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</si>
  <si>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</si>
  <si>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</si>
  <si>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</si>
  <si>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</si>
  <si>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</si>
  <si>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</si>
  <si>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</si>
  <si>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</si>
  <si>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</si>
  <si>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</si>
  <si>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</si>
  <si>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</si>
  <si>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</si>
  <si>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</si>
  <si>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</si>
  <si>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</si>
  <si>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</si>
  <si>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</si>
  <si>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</si>
  <si>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</si>
  <si>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</si>
  <si>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</si>
  <si>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</si>
  <si>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</si>
  <si>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</si>
  <si>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</si>
  <si>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</si>
  <si>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</si>
  <si>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</si>
  <si>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</si>
  <si>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</si>
  <si>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</si>
  <si>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</si>
  <si>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</si>
  <si>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</si>
  <si>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</si>
  <si>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</si>
  <si>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</si>
  <si>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</si>
  <si>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</si>
  <si>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</si>
  <si>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</si>
  <si>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</si>
  <si>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</si>
  <si>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</si>
  <si>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</si>
  <si>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</si>
  <si>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</si>
  <si>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</si>
  <si>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</si>
  <si>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</si>
  <si>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</si>
  <si>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</si>
  <si>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</si>
  <si>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</si>
  <si>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</si>
  <si>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</si>
  <si>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</si>
  <si>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</si>
  <si>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</si>
  <si>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</si>
  <si>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</si>
  <si>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</si>
  <si>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</si>
  <si>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</si>
  <si>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</si>
  <si>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</si>
  <si>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</si>
  <si>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</si>
  <si>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</si>
  <si>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</si>
  <si>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</si>
  <si>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</si>
  <si>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</si>
  <si>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</si>
  <si>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</si>
  <si>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</si>
  <si>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</si>
  <si>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</si>
  <si>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</si>
  <si>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</si>
  <si>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</si>
  <si>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</si>
  <si>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</si>
  <si>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</si>
  <si>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</si>
  <si>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</si>
  <si>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</si>
  <si>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</si>
  <si>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</si>
  <si>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</si>
  <si>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</si>
  <si>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</si>
  <si>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</si>
  <si>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</si>
  <si>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</si>
  <si>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</si>
  <si>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</si>
  <si>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</si>
  <si>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</si>
  <si>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</si>
  <si>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</si>
  <si>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</si>
  <si>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</si>
  <si>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</si>
  <si>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</si>
  <si>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</si>
  <si>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</si>
  <si>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</si>
  <si>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</si>
  <si>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</si>
  <si>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</si>
  <si>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</si>
  <si>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</si>
  <si>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</si>
  <si>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</si>
  <si>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</si>
  <si>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</si>
  <si>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</si>
  <si>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</si>
  <si>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</si>
  <si>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</si>
  <si>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</si>
  <si>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</si>
  <si>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</si>
  <si>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</si>
  <si>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</si>
  <si>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</si>
  <si>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</si>
  <si>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</si>
  <si>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</si>
  <si>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</si>
  <si>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</si>
  <si>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</si>
  <si>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</si>
  <si>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</si>
  <si>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</si>
  <si>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</si>
  <si>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</si>
  <si>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</si>
  <si>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</si>
  <si>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</si>
  <si>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</si>
  <si>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</si>
  <si>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</si>
  <si>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</si>
  <si>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</si>
  <si>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</si>
  <si>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</si>
  <si>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</si>
  <si>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</si>
  <si>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</si>
  <si>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</si>
  <si>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</si>
  <si>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</si>
  <si>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</si>
  <si>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</si>
  <si>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</si>
  <si>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</si>
  <si>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</si>
  <si>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</si>
  <si>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</si>
  <si>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</si>
  <si>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</si>
  <si>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</si>
  <si>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</si>
  <si>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</si>
  <si>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</si>
  <si>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</si>
  <si>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</si>
  <si>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</si>
  <si>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</si>
  <si>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</si>
  <si>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</si>
  <si>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</si>
  <si>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</si>
  <si>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</si>
  <si>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</si>
  <si>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</si>
  <si>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</si>
  <si>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</si>
  <si>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</si>
  <si>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</si>
  <si>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</si>
  <si>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</si>
  <si>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</si>
  <si>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</si>
  <si>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</si>
  <si>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</si>
  <si>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</si>
  <si>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</si>
  <si>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</si>
  <si>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</si>
  <si>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</si>
  <si>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</si>
  <si>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</si>
  <si>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</si>
  <si>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</si>
  <si>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</si>
  <si>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</si>
  <si>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</si>
  <si>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</si>
  <si>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</si>
  <si>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</si>
  <si>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</si>
  <si>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</si>
  <si>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</si>
  <si>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</si>
  <si>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</si>
  <si>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</si>
  <si>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</si>
  <si>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</si>
  <si>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</si>
  <si>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</si>
  <si>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</si>
  <si>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</si>
  <si>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</si>
  <si>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</si>
  <si>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</si>
  <si>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</si>
  <si>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</si>
  <si>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</si>
  <si>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</si>
  <si>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</si>
  <si>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</si>
  <si>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</si>
  <si>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</si>
  <si>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</si>
  <si>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</si>
  <si>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</si>
  <si>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</si>
  <si>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</si>
  <si>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</si>
  <si>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</si>
  <si>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</si>
  <si>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</si>
  <si>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</si>
  <si>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</si>
  <si>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</si>
  <si>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</si>
  <si>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</si>
  <si>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</si>
  <si>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</si>
  <si>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</si>
  <si>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</si>
  <si>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</si>
  <si>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</si>
  <si>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</si>
  <si>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</si>
  <si>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</si>
  <si>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</si>
  <si>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</si>
  <si>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</si>
  <si>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</si>
  <si>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</si>
  <si>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</si>
  <si>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</si>
  <si>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</si>
  <si>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</si>
  <si>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</si>
  <si>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</si>
  <si>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</si>
  <si>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</si>
  <si>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</si>
  <si>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</si>
  <si>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</si>
  <si>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</si>
  <si>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</si>
  <si>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</si>
  <si>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</si>
  <si>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</si>
  <si>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</si>
  <si>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</si>
  <si>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</si>
  <si>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</si>
  <si>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</si>
  <si>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</si>
  <si>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</si>
  <si>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</si>
  <si>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</si>
  <si>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</si>
  <si>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</si>
  <si>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</si>
  <si>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</si>
  <si>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</si>
  <si>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</si>
  <si>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</si>
  <si>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</si>
  <si>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</si>
  <si>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</si>
  <si>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</si>
  <si>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</si>
  <si>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</si>
  <si>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</si>
  <si>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</si>
  <si>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</si>
  <si>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</si>
  <si>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</si>
  <si>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</si>
  <si>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</si>
  <si>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</si>
  <si>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</si>
  <si>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</si>
  <si>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</si>
  <si>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</si>
  <si>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</si>
  <si>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</si>
  <si>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</si>
  <si>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</si>
  <si>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</si>
  <si>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</si>
  <si>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</si>
  <si>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</si>
  <si>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</si>
  <si>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</si>
  <si>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</si>
  <si>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</si>
  <si>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</si>
  <si>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</si>
  <si>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</si>
  <si>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</si>
  <si>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</si>
  <si>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</si>
  <si>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</si>
  <si>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</si>
  <si>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</si>
  <si>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</si>
  <si>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</si>
  <si>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</si>
  <si>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</si>
  <si>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</si>
  <si>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</si>
  <si>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</si>
  <si>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</si>
  <si>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</si>
  <si>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</si>
  <si>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</si>
  <si>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</si>
  <si>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</si>
  <si>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</si>
  <si>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</si>
  <si>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</si>
  <si>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</si>
  <si>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</si>
  <si>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</si>
  <si>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</si>
  <si>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</si>
  <si>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</si>
  <si>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</si>
  <si>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</si>
  <si>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</si>
  <si>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</si>
  <si>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</si>
  <si>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</si>
  <si>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</si>
  <si>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</si>
  <si>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</si>
  <si>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</si>
  <si>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</si>
  <si>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</si>
  <si>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</si>
  <si>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</si>
  <si>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</si>
  <si>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</si>
  <si>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</si>
  <si>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</si>
  <si>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</si>
  <si>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</si>
  <si>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</si>
  <si>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</si>
  <si>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</si>
  <si>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</si>
  <si>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</si>
  <si>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</si>
  <si>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</si>
  <si>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</si>
  <si>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</si>
  <si>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</si>
  <si>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</si>
  <si>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</si>
  <si>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</si>
  <si>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</si>
  <si>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</si>
  <si>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</si>
  <si>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</si>
  <si>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</si>
  <si>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</si>
  <si>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</si>
  <si>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</si>
  <si>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</si>
  <si>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</si>
  <si>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</si>
  <si>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</si>
  <si>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</si>
  <si>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</si>
  <si>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</si>
  <si>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</si>
  <si>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</si>
  <si>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</si>
  <si>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</si>
  <si>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</si>
  <si>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</si>
  <si>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</si>
  <si>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</si>
  <si>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</si>
  <si>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</si>
  <si>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</si>
  <si>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</si>
  <si>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</si>
  <si>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</si>
  <si>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</si>
  <si>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</si>
  <si>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</si>
  <si>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</si>
  <si>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</si>
  <si>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</si>
  <si>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</si>
  <si>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</si>
  <si>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</si>
  <si>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</si>
  <si>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</si>
  <si>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</si>
  <si>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</si>
  <si>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</si>
  <si>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</si>
  <si>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</si>
  <si>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</si>
  <si>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</si>
  <si>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</si>
  <si>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</si>
  <si>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</si>
  <si>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</si>
  <si>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</si>
  <si>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</si>
  <si>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</si>
  <si>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</si>
  <si>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</si>
  <si>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</si>
  <si>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</si>
  <si>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</si>
  <si>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</si>
  <si>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</si>
  <si>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</si>
  <si>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</si>
  <si>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</si>
  <si>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</si>
  <si>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</si>
  <si>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</si>
  <si>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</si>
  <si>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</si>
  <si>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</si>
  <si>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</si>
  <si>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</si>
  <si>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</si>
  <si>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</si>
  <si>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</si>
  <si>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</si>
  <si>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</si>
  <si>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</si>
  <si>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</si>
  <si>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</si>
  <si>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</si>
  <si>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</si>
  <si>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</si>
  <si>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</si>
  <si>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</si>
  <si>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</si>
  <si>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</si>
  <si>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</si>
  <si>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</si>
  <si>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</si>
  <si>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</si>
  <si>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</si>
  <si>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</si>
  <si>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</si>
  <si>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</si>
  <si>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</si>
  <si>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</si>
  <si>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</si>
  <si>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</si>
  <si>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</si>
  <si>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</si>
  <si>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</si>
  <si>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</si>
  <si>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</si>
  <si>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</si>
  <si>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</si>
  <si>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</si>
  <si>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</si>
  <si>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</si>
  <si>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</si>
  <si>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</si>
  <si>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</si>
  <si>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</si>
  <si>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</si>
  <si>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</si>
  <si>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</si>
  <si>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</si>
  <si>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</si>
  <si>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</si>
  <si>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</si>
  <si>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</si>
  <si>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</si>
  <si>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</si>
  <si>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</si>
  <si>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</si>
  <si>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</si>
  <si>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</si>
  <si>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</si>
  <si>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</si>
  <si>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</si>
  <si>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</si>
  <si>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</si>
  <si>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</si>
  <si>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</si>
  <si>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</si>
  <si>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</si>
  <si>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</si>
  <si>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</si>
  <si>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</si>
  <si>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</si>
  <si>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</si>
  <si>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</si>
  <si>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</si>
  <si>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</si>
  <si>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</si>
  <si>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</si>
  <si>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</si>
  <si>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</si>
  <si>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</si>
  <si>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</si>
  <si>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</si>
  <si>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</si>
  <si>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</si>
  <si>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</si>
  <si>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</si>
  <si>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</si>
  <si>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</si>
  <si>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</si>
  <si>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</si>
  <si>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</si>
  <si>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</si>
  <si>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</si>
  <si>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</si>
  <si>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</si>
  <si>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</si>
  <si>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</si>
  <si>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</si>
  <si>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</si>
  <si>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</si>
  <si>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</si>
  <si>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</si>
  <si>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</si>
  <si>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</si>
  <si>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</si>
  <si>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</si>
  <si>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</si>
  <si>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</si>
  <si>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</si>
  <si>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</si>
  <si>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</si>
  <si>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</si>
  <si>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</si>
  <si>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</si>
  <si>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</si>
  <si>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</si>
  <si>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</si>
  <si>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</si>
  <si>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</si>
  <si>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</si>
  <si>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</si>
  <si>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</si>
  <si>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</si>
  <si>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</si>
  <si>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</si>
  <si>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</si>
  <si>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</si>
  <si>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</si>
  <si>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</si>
  <si>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</si>
  <si>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</si>
  <si>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</si>
  <si>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</si>
  <si>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</si>
  <si>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</si>
  <si>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</si>
  <si>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</si>
  <si>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</si>
  <si>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</si>
  <si>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</si>
  <si>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</si>
  <si>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</si>
  <si>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</si>
  <si>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</si>
  <si>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</si>
  <si>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</si>
  <si>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</si>
  <si>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</si>
  <si>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</si>
  <si>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</si>
  <si>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</si>
  <si>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</si>
  <si>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</si>
  <si>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</si>
  <si>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</si>
  <si>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</si>
  <si>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</si>
  <si>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</si>
  <si>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</si>
  <si>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</si>
  <si>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</si>
  <si>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</si>
  <si>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</si>
  <si>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</si>
  <si>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</si>
  <si>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</si>
  <si>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</si>
  <si>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</si>
  <si>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</si>
  <si>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</si>
  <si>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</si>
  <si>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</si>
  <si>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</si>
  <si>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</si>
  <si>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</si>
  <si>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</si>
  <si>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</si>
  <si>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</si>
  <si>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</si>
  <si>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</si>
  <si>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</si>
  <si>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</si>
  <si>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</si>
  <si>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</si>
  <si>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</si>
  <si>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</si>
  <si>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</si>
  <si>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</si>
  <si>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</si>
  <si>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</si>
  <si>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</si>
  <si>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</si>
  <si>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</si>
  <si>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</si>
  <si>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</si>
  <si>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</si>
  <si>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</si>
  <si>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</si>
  <si>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</si>
  <si>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</si>
  <si>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</si>
  <si>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</si>
  <si>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</si>
  <si>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</si>
  <si>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</si>
  <si>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</si>
  <si>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</si>
  <si>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</si>
  <si>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</si>
  <si>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</si>
  <si>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</si>
  <si>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</si>
  <si>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</si>
  <si>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</si>
  <si>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</si>
  <si>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</si>
  <si>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</si>
  <si>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</si>
  <si>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</si>
  <si>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</si>
  <si>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</si>
  <si>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</si>
  <si>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</si>
  <si>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</si>
  <si>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</si>
  <si>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</si>
  <si>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</si>
  <si>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</si>
  <si>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</si>
  <si>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</si>
  <si>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</si>
  <si>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</si>
  <si>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</si>
  <si>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</si>
  <si>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</si>
  <si>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</si>
  <si>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</si>
  <si>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</si>
  <si>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</si>
  <si>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</si>
  <si>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</si>
  <si>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</si>
  <si>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</si>
  <si>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</si>
  <si>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</si>
  <si>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</si>
  <si>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</si>
  <si>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</si>
  <si>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</si>
  <si>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</si>
  <si>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</si>
  <si>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</si>
  <si>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</si>
  <si>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</si>
  <si>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</si>
  <si>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</si>
  <si>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</si>
  <si>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</si>
  <si>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</si>
  <si>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</si>
  <si>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</si>
  <si>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</si>
  <si>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</si>
  <si>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</si>
  <si>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</si>
  <si>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</si>
  <si>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</si>
  <si>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</si>
  <si>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</si>
  <si>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</si>
  <si>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</si>
  <si>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</si>
  <si>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</si>
  <si>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</si>
  <si>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</si>
  <si>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</si>
  <si>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</si>
  <si>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</si>
  <si>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</si>
  <si>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</si>
  <si>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</si>
  <si>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</si>
  <si>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</si>
  <si>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</si>
  <si>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</si>
  <si>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</si>
  <si>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</si>
  <si>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</si>
  <si>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</si>
  <si>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</si>
  <si>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</si>
  <si>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</si>
  <si>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</si>
  <si>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</si>
  <si>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</si>
  <si>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</si>
  <si>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</si>
  <si>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</si>
  <si>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</si>
  <si>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</si>
  <si>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</si>
  <si>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</si>
  <si>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</si>
  <si>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</si>
  <si>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</si>
  <si>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</si>
  <si>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</si>
  <si>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</si>
  <si>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</si>
  <si>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</si>
  <si>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</si>
  <si>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</si>
  <si>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</si>
  <si>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</si>
  <si>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</si>
  <si>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</si>
  <si>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</si>
  <si>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</si>
  <si>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</si>
  <si>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</si>
  <si>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</si>
  <si>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</si>
  <si>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</si>
  <si>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</si>
  <si>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</si>
  <si>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</si>
  <si>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</si>
  <si>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</si>
  <si>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</si>
  <si>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</si>
  <si>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</si>
  <si>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</si>
  <si>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</si>
  <si>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</si>
  <si>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</si>
  <si>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</si>
  <si>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</si>
  <si>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</si>
  <si>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</si>
  <si>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</si>
  <si>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</si>
  <si>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</si>
  <si>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</si>
  <si>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</si>
  <si>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</si>
  <si>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</si>
  <si>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</si>
  <si>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</si>
  <si>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</si>
  <si>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</si>
  <si>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</si>
  <si>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</si>
  <si>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</si>
  <si>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</si>
  <si>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</si>
  <si>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</si>
  <si>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</si>
  <si>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</si>
  <si>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</si>
  <si>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</si>
  <si>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</si>
  <si>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</si>
  <si>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</si>
  <si>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</si>
  <si>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</si>
  <si>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</si>
  <si>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</si>
  <si>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</si>
  <si>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</si>
  <si>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</si>
  <si>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</si>
  <si>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</si>
  <si>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</si>
  <si>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</si>
  <si>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</si>
  <si>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</si>
  <si>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</si>
  <si>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</si>
  <si>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</si>
  <si>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</si>
  <si>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</si>
  <si>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</si>
  <si>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</si>
  <si>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</si>
  <si>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</si>
  <si>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</si>
  <si>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</si>
  <si>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</si>
  <si>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</si>
  <si>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</si>
  <si>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</si>
  <si>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</si>
  <si>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</si>
  <si>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</si>
  <si>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</si>
  <si>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</si>
  <si>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</si>
  <si>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</si>
  <si>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</si>
  <si>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</si>
  <si>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</si>
  <si>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</si>
  <si>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</si>
  <si>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</si>
  <si>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</si>
  <si>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</si>
  <si>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</si>
  <si>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</si>
  <si>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</si>
  <si>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</si>
  <si>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</si>
  <si>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</si>
  <si>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</si>
  <si>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</si>
  <si>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</si>
  <si>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</si>
  <si>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</si>
  <si>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</si>
  <si>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</si>
  <si>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</si>
  <si>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</si>
  <si>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</si>
  <si>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</si>
  <si>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</si>
  <si>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</si>
  <si>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</si>
  <si>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</si>
  <si>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</si>
  <si>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</si>
  <si>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</si>
  <si>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</si>
  <si>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</si>
  <si>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</si>
  <si>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</si>
  <si>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</si>
  <si>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</si>
  <si>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</si>
  <si>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</si>
  <si>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</si>
  <si>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</si>
  <si>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</si>
  <si>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</si>
  <si>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</si>
  <si>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</si>
  <si>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</si>
  <si>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</si>
  <si>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</si>
  <si>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</si>
  <si>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</si>
  <si>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</si>
  <si>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</si>
  <si>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</si>
  <si>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</si>
  <si>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</si>
  <si>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</si>
  <si>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</si>
  <si>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</si>
  <si>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</si>
  <si>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</si>
  <si>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</si>
  <si>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</si>
  <si>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</si>
  <si>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</si>
  <si>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</si>
  <si>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</si>
  <si>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</si>
  <si>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</si>
  <si>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</si>
  <si>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</si>
  <si>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</si>
  <si>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</si>
  <si>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</si>
  <si>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</si>
  <si>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</si>
  <si>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</si>
  <si>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</si>
  <si>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</si>
  <si>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</si>
  <si>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</si>
  <si>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</si>
  <si>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</si>
  <si>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</si>
  <si>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</si>
  <si>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</si>
  <si>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</si>
  <si>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</si>
  <si>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</si>
  <si>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</si>
  <si>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</si>
  <si>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</si>
  <si>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</si>
  <si>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</si>
  <si>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</si>
  <si>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</si>
  <si>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</si>
  <si>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</si>
  <si>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</si>
  <si>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</si>
  <si>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</si>
  <si>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</si>
  <si>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</si>
  <si>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</si>
  <si>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</si>
  <si>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</si>
  <si>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</si>
  <si>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</si>
  <si>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</si>
  <si>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</si>
  <si>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</si>
  <si>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</si>
  <si>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</si>
  <si>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</si>
  <si>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</si>
  <si>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</si>
  <si>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</si>
  <si>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</si>
  <si>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</si>
  <si>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</si>
  <si>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</si>
  <si>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</si>
  <si>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</si>
  <si>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</si>
  <si>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</si>
  <si>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</si>
  <si>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</si>
  <si>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</si>
  <si>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</si>
  <si>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</si>
  <si>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</si>
  <si>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</si>
  <si>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</si>
  <si>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</si>
  <si>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</si>
  <si>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</si>
  <si>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</si>
  <si>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</si>
  <si>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</si>
  <si>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</si>
  <si>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</si>
  <si>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</si>
  <si>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</si>
  <si>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</si>
  <si>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</si>
  <si>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</si>
  <si>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</si>
  <si>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</si>
  <si>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</si>
  <si>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</si>
  <si>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</si>
  <si>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</si>
  <si>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</si>
  <si>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</si>
  <si>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</si>
  <si>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</si>
  <si>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</si>
  <si>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</si>
  <si>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</si>
  <si>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</si>
  <si>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</si>
  <si>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</si>
  <si>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</si>
  <si>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</si>
  <si>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</si>
  <si>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</si>
  <si>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</si>
  <si>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</si>
  <si>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</si>
  <si>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</si>
  <si>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</si>
  <si>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</si>
  <si>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</si>
  <si>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</si>
  <si>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</si>
  <si>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</si>
  <si>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</si>
  <si>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</si>
  <si>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</si>
  <si>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</si>
  <si>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</si>
  <si>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</si>
  <si>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</si>
  <si>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</si>
  <si>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</si>
  <si>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</si>
  <si>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</si>
  <si>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</si>
  <si>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</si>
  <si>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</si>
  <si>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</si>
  <si>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</si>
  <si>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</si>
  <si>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</si>
  <si>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</si>
  <si>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</si>
  <si>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</si>
  <si>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</si>
  <si>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</si>
  <si>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</si>
  <si>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</si>
  <si>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</si>
  <si>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</si>
  <si>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</si>
  <si>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</si>
  <si>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</si>
  <si>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</si>
  <si>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</si>
  <si>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</si>
  <si>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</si>
  <si>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</si>
  <si>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</si>
  <si>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</si>
  <si>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</si>
  <si>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</si>
  <si>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</si>
  <si>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</si>
  <si>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</si>
  <si>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</si>
  <si>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</si>
  <si>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</si>
  <si>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</si>
  <si>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</si>
  <si>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</si>
  <si>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</si>
  <si>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</si>
  <si>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</si>
  <si>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</si>
  <si>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</si>
  <si>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</si>
  <si>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</si>
  <si>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</si>
  <si>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</si>
  <si>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</si>
  <si>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</si>
  <si>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</si>
  <si>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</si>
  <si>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</si>
  <si>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</si>
  <si>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</si>
  <si>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</si>
  <si>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</si>
  <si>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</si>
  <si>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</si>
  <si>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</si>
  <si>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</si>
  <si>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</si>
  <si>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</si>
  <si>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</si>
  <si>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</si>
  <si>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</si>
  <si>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</si>
  <si>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</si>
  <si>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</si>
  <si>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</si>
  <si>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</si>
  <si>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</si>
  <si>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</si>
  <si>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</si>
  <si>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</si>
  <si>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</si>
  <si>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</si>
  <si>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</si>
  <si>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</si>
  <si>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</si>
  <si>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</si>
  <si>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</si>
  <si>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</si>
  <si>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</si>
  <si>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</si>
  <si>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</si>
  <si>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</si>
  <si>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</si>
  <si>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</si>
  <si>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</si>
  <si>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</si>
  <si>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</si>
  <si>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</si>
  <si>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</si>
  <si>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</si>
  <si>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</si>
  <si>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</si>
  <si>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</si>
  <si>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</si>
  <si>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</si>
  <si>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</si>
  <si>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</si>
  <si>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</si>
  <si>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</si>
  <si>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</si>
  <si>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</si>
  <si>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</si>
  <si>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</si>
  <si>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</si>
  <si>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</si>
  <si>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</si>
  <si>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</si>
  <si>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</si>
  <si>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</si>
  <si>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</si>
  <si>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</si>
  <si>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</si>
  <si>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</si>
  <si>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</si>
  <si>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</si>
  <si>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</si>
  <si>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</si>
  <si>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</si>
  <si>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</si>
  <si>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</si>
  <si>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</si>
  <si>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</si>
  <si>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</si>
  <si>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</si>
  <si>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</si>
  <si>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</si>
  <si>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</si>
  <si>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</si>
  <si>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</si>
  <si>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</si>
  <si>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</si>
  <si>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</si>
  <si>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</si>
  <si>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</si>
  <si>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</si>
  <si>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</si>
  <si>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</si>
  <si>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</si>
  <si>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</si>
  <si>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</si>
  <si>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</si>
  <si>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</si>
  <si>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</si>
  <si>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</si>
  <si>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</si>
  <si>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</si>
  <si>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</si>
  <si>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</si>
  <si>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</si>
  <si>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</si>
  <si>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</si>
  <si>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</si>
  <si>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</si>
  <si>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</si>
  <si>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</si>
  <si>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</si>
  <si>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</si>
  <si>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</si>
  <si>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</si>
  <si>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</si>
  <si>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</si>
  <si>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</si>
  <si>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</si>
  <si>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</si>
  <si>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</si>
  <si>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</si>
  <si>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</si>
  <si>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</si>
  <si>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</si>
  <si>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</si>
  <si>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</si>
  <si>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</si>
  <si>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</si>
  <si>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</si>
  <si>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</si>
  <si>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</si>
  <si>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</si>
  <si>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</si>
  <si>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</si>
  <si>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</si>
  <si>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</si>
  <si>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</si>
  <si>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</si>
  <si>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</si>
  <si>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</si>
  <si>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</si>
  <si>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</si>
  <si>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</si>
  <si>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</si>
  <si>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</si>
  <si>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</si>
  <si>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</si>
  <si>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</si>
  <si>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</si>
  <si>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</si>
  <si>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</si>
  <si>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</si>
  <si>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</si>
  <si>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</si>
  <si>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</si>
  <si>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</si>
  <si>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</si>
  <si>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</si>
  <si>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</si>
  <si>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</si>
  <si>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</si>
  <si>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</si>
  <si>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</si>
  <si>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</si>
  <si>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</si>
  <si>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</si>
  <si>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</si>
  <si>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</si>
  <si>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</si>
  <si>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</si>
  <si>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</si>
  <si>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</si>
  <si>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</si>
  <si>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</si>
  <si>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</si>
  <si>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</si>
  <si>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</si>
  <si>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</si>
  <si>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</si>
  <si>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</si>
  <si>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</si>
  <si>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</si>
  <si>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</si>
  <si>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</si>
  <si>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</si>
  <si>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</si>
  <si>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</si>
  <si>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</si>
  <si>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</si>
  <si>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</si>
  <si>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</si>
  <si>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</si>
  <si>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</si>
  <si>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</si>
  <si>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</si>
  <si>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</si>
  <si>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</si>
  <si>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</si>
  <si>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</si>
  <si>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</si>
  <si>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</si>
  <si>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</si>
  <si>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</si>
  <si>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</si>
  <si>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</si>
  <si>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</si>
  <si>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</si>
  <si>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</si>
  <si>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</si>
  <si>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</si>
  <si>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</si>
  <si>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</si>
  <si>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</si>
  <si>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</si>
  <si>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</si>
  <si>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</si>
  <si>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</si>
  <si>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</si>
  <si>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</si>
  <si>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</si>
  <si>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</si>
  <si>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</si>
  <si>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</si>
  <si>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</si>
  <si>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</si>
  <si>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</si>
  <si>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</si>
  <si>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</si>
  <si>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</si>
  <si>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</si>
  <si>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</si>
  <si>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</si>
  <si>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</si>
  <si>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</si>
  <si>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</si>
  <si>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</si>
  <si>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</si>
  <si>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</si>
  <si>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</si>
  <si>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</si>
  <si>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</si>
  <si>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</si>
  <si>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</si>
  <si>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</si>
  <si>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</si>
  <si>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</si>
  <si>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</si>
  <si>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</si>
  <si>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</si>
  <si>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</si>
  <si>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</si>
  <si>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</si>
  <si>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</si>
  <si>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</si>
  <si>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</si>
  <si>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</si>
  <si>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</si>
  <si>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</si>
  <si>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</si>
  <si>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</si>
  <si>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</si>
  <si>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</si>
  <si>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</si>
  <si>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</si>
  <si>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</si>
  <si>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</si>
  <si>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</si>
  <si>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</si>
  <si>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</si>
  <si>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</si>
  <si>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</si>
  <si>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</si>
  <si>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</si>
  <si>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</si>
  <si>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</si>
  <si>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</si>
  <si>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</si>
  <si>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</si>
  <si>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</si>
  <si>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</si>
  <si>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</si>
  <si>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</si>
  <si>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</si>
  <si>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</si>
  <si>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</si>
  <si>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</si>
  <si>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</si>
  <si>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</si>
  <si>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</si>
  <si>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</si>
  <si>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</si>
  <si>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</si>
  <si>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</si>
  <si>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</si>
  <si>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</si>
  <si>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</si>
  <si>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</si>
  <si>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</si>
  <si>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</si>
  <si>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</si>
  <si>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</si>
  <si>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</si>
  <si>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</si>
  <si>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</si>
  <si>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</si>
  <si>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</si>
  <si>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</si>
  <si>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</si>
  <si>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</si>
  <si>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</si>
  <si>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</si>
  <si>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</si>
  <si>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</si>
  <si>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</si>
  <si>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</si>
  <si>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</si>
  <si>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</si>
  <si>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</si>
  <si>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</si>
  <si>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</si>
  <si>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</si>
  <si>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</si>
  <si>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</si>
  <si>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</si>
  <si>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</si>
  <si>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</si>
  <si>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</si>
  <si>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</si>
  <si>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</si>
  <si>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</si>
  <si>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</si>
  <si>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</si>
  <si>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</si>
  <si>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</si>
  <si>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</si>
  <si>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</si>
  <si>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</si>
  <si>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</si>
  <si>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</si>
  <si>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</si>
  <si>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</si>
  <si>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</si>
  <si>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</si>
  <si>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</si>
  <si>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</si>
  <si>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</si>
  <si>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</si>
  <si>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</si>
  <si>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</si>
  <si>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</si>
  <si>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</si>
  <si>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</si>
  <si>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</si>
  <si>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</si>
  <si>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</si>
  <si>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</si>
  <si>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</si>
  <si>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</si>
  <si>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</si>
  <si>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</si>
  <si>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</si>
  <si>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</si>
  <si>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</si>
  <si>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</si>
  <si>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</si>
  <si>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</si>
  <si>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</si>
  <si>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</si>
  <si>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</si>
  <si>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</si>
  <si>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</si>
  <si>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</si>
  <si>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</si>
  <si>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</si>
  <si>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</si>
  <si>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</si>
  <si>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</si>
  <si>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</si>
  <si>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</si>
  <si>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</si>
  <si>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</si>
  <si>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</si>
  <si>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</si>
  <si>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</si>
  <si>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</si>
  <si>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</si>
  <si>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</si>
  <si>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</si>
  <si>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</si>
  <si>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</si>
  <si>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</si>
  <si>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</si>
  <si>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</si>
  <si>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</si>
  <si>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</si>
  <si>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</si>
  <si>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</si>
  <si>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</si>
  <si>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</si>
  <si>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</si>
  <si>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</si>
  <si>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</si>
  <si>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</si>
  <si>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</si>
  <si>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</si>
  <si>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</si>
  <si>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</si>
  <si>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</si>
  <si>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</si>
  <si>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</si>
  <si>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</si>
  <si>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</si>
  <si>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</si>
  <si>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</si>
  <si>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</si>
  <si>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</si>
  <si>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</si>
  <si>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</si>
  <si>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</si>
  <si>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</si>
  <si>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</si>
  <si>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</si>
  <si>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</si>
  <si>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</si>
  <si>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</si>
  <si>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</si>
  <si>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</si>
  <si>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</si>
  <si>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</si>
  <si>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</si>
  <si>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</si>
  <si>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</si>
  <si>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</si>
  <si>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</si>
  <si>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</si>
  <si>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</si>
  <si>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</si>
  <si>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</si>
  <si>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</si>
  <si>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</si>
  <si>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</si>
  <si>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</si>
  <si>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</si>
  <si>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</si>
  <si>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</si>
  <si>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</si>
  <si>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</si>
  <si>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</si>
  <si>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</si>
  <si>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</si>
  <si>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</si>
  <si>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</si>
  <si>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</si>
  <si>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</si>
  <si>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</si>
  <si>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</si>
  <si>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</si>
  <si>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</si>
  <si>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</si>
  <si>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</si>
  <si>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</si>
  <si>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</si>
  <si>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</si>
  <si>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</si>
  <si>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</si>
  <si>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</si>
  <si>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</si>
  <si>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</si>
  <si>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</si>
  <si>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</si>
  <si>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</si>
  <si>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</si>
  <si>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</si>
  <si>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</si>
  <si>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</si>
  <si>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</si>
  <si>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</si>
  <si>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</si>
  <si>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</si>
  <si>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</si>
  <si>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</si>
  <si>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</si>
  <si>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</si>
  <si>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</si>
  <si>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</si>
  <si>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</si>
  <si>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</si>
  <si>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</si>
  <si>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</si>
  <si>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</si>
  <si>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</si>
  <si>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</si>
  <si>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</si>
  <si>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</si>
  <si>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</si>
  <si>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</si>
  <si>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</si>
  <si>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</si>
  <si>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</si>
  <si>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</si>
  <si>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</si>
  <si>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</si>
  <si>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</si>
  <si>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</si>
  <si>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</si>
  <si>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</si>
  <si>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</si>
  <si>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</si>
  <si>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</si>
  <si>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</si>
  <si>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</si>
  <si>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</si>
  <si>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</si>
  <si>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</si>
  <si>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</si>
  <si>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</si>
  <si>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</si>
  <si>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</si>
  <si>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</si>
  <si>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</si>
  <si>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</si>
  <si>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</si>
  <si>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</si>
  <si>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</si>
  <si>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</si>
  <si>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</si>
  <si>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</si>
  <si>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</si>
  <si>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</si>
  <si>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</si>
  <si>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</si>
  <si>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</si>
  <si>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</si>
  <si>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</si>
  <si>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</si>
  <si>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</si>
  <si>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</si>
  <si>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</si>
  <si>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</si>
  <si>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</si>
  <si>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</si>
  <si>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</si>
  <si>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</si>
  <si>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</si>
  <si>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</si>
  <si>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</si>
  <si>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</si>
  <si>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</si>
  <si>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</si>
  <si>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</si>
  <si>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</si>
  <si>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</si>
  <si>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</si>
  <si>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</si>
  <si>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</si>
  <si>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</si>
  <si>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</si>
  <si>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</si>
  <si>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</si>
  <si>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</si>
  <si>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</si>
  <si>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</si>
  <si>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</si>
  <si>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</si>
  <si>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</si>
  <si>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</si>
  <si>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</si>
  <si>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</si>
  <si>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</si>
  <si>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</si>
  <si>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</si>
  <si>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</si>
  <si>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</si>
  <si>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</si>
  <si>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</si>
  <si>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</si>
  <si>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</si>
  <si>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</si>
  <si>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</si>
  <si>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</si>
  <si>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</si>
  <si>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</si>
  <si>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</si>
  <si>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</si>
  <si>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</si>
  <si>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</si>
  <si>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</si>
  <si>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</si>
  <si>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</si>
  <si>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</si>
  <si>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</si>
  <si>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</si>
  <si>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</si>
  <si>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</si>
  <si>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</si>
  <si>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</si>
  <si>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</si>
  <si>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</si>
  <si>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</si>
  <si>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</si>
  <si>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</si>
  <si>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</si>
  <si>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</si>
  <si>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</si>
  <si>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</si>
  <si>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</si>
  <si>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</si>
  <si>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</si>
  <si>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</si>
  <si>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</si>
  <si>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</si>
  <si>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</si>
  <si>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</si>
  <si>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</si>
  <si>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</si>
  <si>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</si>
  <si>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</si>
  <si>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</si>
  <si>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</si>
  <si>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</si>
  <si>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</si>
  <si>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</si>
  <si>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</si>
  <si>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</si>
  <si>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</si>
  <si>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</si>
  <si>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</si>
  <si>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</si>
  <si>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</si>
  <si>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</si>
  <si>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</si>
  <si>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</si>
  <si>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</si>
  <si>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</si>
  <si>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</si>
  <si>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</si>
  <si>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</si>
  <si>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</si>
  <si>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</si>
  <si>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</si>
  <si>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</si>
  <si>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</si>
  <si>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</si>
  <si>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</si>
  <si>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</si>
  <si>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</si>
  <si>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</si>
  <si>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</si>
  <si>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</si>
  <si>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</si>
  <si>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</si>
  <si>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</si>
  <si>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</si>
  <si>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</si>
  <si>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</si>
  <si>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</si>
  <si>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</si>
  <si>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</si>
  <si>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</si>
  <si>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</si>
  <si>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</si>
  <si>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</si>
  <si>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</si>
  <si>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</si>
  <si>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</si>
  <si>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</si>
  <si>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</si>
  <si>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</si>
  <si>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</si>
  <si>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</si>
  <si>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</si>
  <si>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</si>
  <si>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</si>
  <si>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</si>
  <si>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</si>
  <si>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</si>
  <si>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</si>
  <si>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</si>
  <si>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</si>
  <si>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</si>
  <si>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</si>
  <si>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</si>
  <si>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</si>
  <si>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</si>
  <si>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</si>
  <si>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</si>
  <si>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</si>
  <si>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</si>
  <si>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</si>
  <si>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</si>
  <si>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</si>
  <si>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</si>
  <si>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</si>
  <si>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</si>
  <si>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</si>
  <si>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</si>
  <si>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</si>
  <si>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</si>
  <si>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</si>
  <si>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</si>
  <si>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</si>
  <si>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</si>
  <si>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</si>
  <si>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</si>
  <si>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</si>
  <si>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</si>
  <si>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</si>
  <si>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</si>
  <si>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</si>
  <si>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</si>
  <si>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</si>
  <si>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</si>
  <si>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</si>
  <si>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</si>
  <si>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</si>
  <si>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</si>
  <si>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</si>
  <si>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</si>
  <si>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</si>
  <si>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</si>
  <si>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</si>
  <si>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</si>
  <si>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</si>
  <si>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</si>
  <si>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</si>
  <si>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</si>
  <si>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</si>
  <si>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</si>
  <si>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</si>
  <si>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</si>
  <si>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</si>
  <si>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</si>
  <si>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</si>
  <si>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</si>
  <si>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</si>
  <si>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</si>
  <si>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</si>
  <si>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</si>
  <si>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</si>
  <si>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</si>
  <si>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</si>
  <si>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</si>
  <si>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</si>
  <si>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</si>
  <si>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</si>
  <si>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</si>
  <si>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</si>
  <si>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</si>
  <si>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</si>
  <si>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</si>
  <si>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</si>
  <si>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</si>
  <si>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</si>
  <si>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</si>
  <si>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</si>
  <si>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</si>
  <si>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</si>
  <si>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</si>
  <si>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</si>
  <si>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</si>
  <si>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</si>
  <si>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</si>
  <si>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</si>
  <si>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</si>
  <si>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</si>
  <si>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</si>
  <si>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</si>
  <si>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</si>
  <si>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</si>
  <si>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</si>
  <si>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</si>
  <si>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</si>
  <si>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</si>
  <si>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</si>
  <si>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</si>
  <si>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</si>
  <si>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</si>
  <si>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</si>
  <si>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</si>
  <si>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</si>
  <si>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</si>
  <si>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</si>
  <si>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</si>
  <si>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</si>
  <si>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</si>
  <si>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</si>
  <si>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</si>
  <si>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</si>
  <si>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</si>
  <si>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</si>
  <si>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</si>
  <si>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</si>
  <si>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</si>
  <si>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</si>
  <si>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</si>
  <si>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</si>
  <si>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</si>
  <si>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</si>
  <si>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</si>
  <si>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</si>
  <si>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</si>
  <si>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</si>
  <si>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</si>
  <si>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</si>
  <si>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</si>
  <si>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</si>
  <si>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</si>
  <si>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</si>
  <si>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</si>
  <si>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</si>
  <si>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</si>
  <si>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</si>
  <si>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</si>
  <si>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</si>
  <si>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</si>
  <si>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</si>
  <si>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</si>
  <si>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</si>
  <si>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</si>
  <si>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</si>
  <si>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</si>
  <si>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</si>
  <si>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</si>
  <si>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</si>
  <si>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</si>
  <si>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</si>
  <si>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</si>
  <si>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</si>
  <si>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</si>
  <si>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</si>
  <si>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</si>
  <si>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</si>
  <si>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</si>
  <si>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</si>
  <si>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</si>
  <si>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</si>
  <si>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</si>
  <si>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</si>
  <si>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</si>
  <si>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</si>
  <si>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</si>
  <si>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</si>
  <si>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</si>
  <si>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</si>
  <si>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</si>
  <si>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</si>
  <si>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</si>
  <si>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</si>
  <si>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</si>
  <si>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</si>
  <si>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</si>
  <si>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</si>
  <si>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</si>
  <si>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</si>
  <si>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</si>
  <si>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</si>
  <si>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</si>
  <si>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</si>
  <si>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</si>
  <si>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</si>
  <si>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</si>
  <si>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</si>
  <si>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</si>
  <si>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</si>
  <si>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</si>
  <si>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</si>
  <si>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</si>
  <si>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</si>
  <si>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</si>
  <si>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</si>
  <si>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</si>
  <si>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</si>
  <si>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</si>
  <si>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</si>
  <si>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</si>
  <si>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</si>
  <si>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</si>
  <si>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</si>
  <si>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</si>
  <si>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</si>
  <si>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</si>
  <si>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</si>
  <si>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</si>
  <si>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</si>
  <si>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</si>
  <si>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</si>
  <si>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</si>
  <si>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</si>
  <si>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</si>
  <si>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</si>
  <si>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</si>
  <si>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</si>
  <si>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</si>
  <si>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</si>
  <si>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</si>
  <si>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</si>
  <si>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</si>
  <si>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</si>
  <si>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</si>
  <si>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</si>
  <si>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</si>
  <si>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</si>
  <si>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</si>
  <si>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</si>
  <si>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</si>
  <si>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</si>
  <si>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</si>
  <si>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</si>
  <si>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</si>
  <si>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</si>
  <si>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</si>
  <si>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</si>
  <si>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</si>
  <si>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</si>
  <si>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</si>
  <si>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</si>
  <si>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</si>
  <si>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</si>
  <si>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</si>
  <si>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</si>
  <si>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</si>
  <si>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</si>
  <si>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</si>
  <si>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</si>
  <si>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</si>
  <si>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</si>
  <si>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</si>
  <si>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</si>
  <si>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</si>
  <si>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</si>
  <si>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</si>
  <si>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</si>
  <si>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</si>
  <si>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</si>
  <si>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</si>
  <si>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</si>
  <si>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</si>
  <si>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</si>
  <si>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</si>
  <si>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</si>
  <si>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</si>
  <si>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</si>
  <si>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</si>
  <si>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</si>
  <si>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</si>
  <si>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</si>
  <si>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</si>
  <si>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</si>
  <si>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</si>
  <si>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</si>
  <si>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</si>
  <si>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</si>
  <si>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</si>
  <si>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</si>
  <si>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</si>
  <si>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</si>
  <si>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</si>
  <si>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</si>
  <si>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</si>
  <si>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</si>
  <si>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</si>
  <si>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</si>
  <si>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</si>
  <si>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</si>
  <si>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</si>
  <si>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</si>
  <si>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</si>
  <si>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</si>
  <si>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</si>
  <si>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</si>
  <si>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</si>
  <si>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</si>
  <si>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</si>
  <si>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</si>
  <si>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</si>
  <si>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</si>
  <si>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</si>
  <si>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</si>
  <si>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</si>
  <si>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</si>
  <si>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</si>
  <si>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</si>
  <si>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</si>
  <si>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</si>
  <si>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</si>
  <si>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</si>
  <si>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</si>
  <si>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</si>
  <si>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</si>
  <si>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</si>
  <si>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</si>
  <si>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</si>
  <si>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</si>
  <si>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</si>
  <si>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</si>
  <si>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</si>
  <si>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</si>
  <si>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</si>
  <si>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</si>
  <si>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</si>
  <si>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</si>
  <si>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</si>
  <si>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</si>
  <si>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</si>
  <si>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</si>
  <si>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</si>
  <si>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</si>
  <si>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</si>
  <si>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</si>
  <si>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</si>
  <si>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</si>
  <si>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</si>
  <si>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</si>
  <si>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</si>
  <si>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</si>
  <si>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</si>
  <si>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</si>
  <si>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</si>
  <si>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</si>
  <si>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</si>
  <si>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</si>
  <si>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</si>
  <si>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</si>
  <si>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</si>
  <si>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</si>
  <si>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</si>
  <si>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</si>
  <si>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</si>
  <si>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</si>
  <si>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</si>
  <si>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</si>
  <si>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</si>
  <si>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</si>
  <si>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</si>
  <si>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</si>
  <si>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</si>
  <si>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</si>
  <si>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</si>
  <si>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</si>
  <si>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</si>
  <si>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</si>
  <si>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</si>
  <si>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</si>
  <si>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</si>
  <si>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</si>
  <si>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</si>
  <si>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</si>
  <si>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</si>
  <si>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</si>
  <si>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</si>
  <si>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</si>
  <si>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</si>
  <si>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</si>
  <si>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</si>
  <si>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</si>
  <si>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</si>
  <si>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</si>
  <si>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</si>
  <si>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</si>
  <si>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</si>
  <si>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</si>
  <si>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</si>
  <si>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</si>
  <si>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</si>
  <si>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</si>
  <si>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</si>
  <si>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</si>
  <si>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</si>
  <si>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</si>
  <si>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</si>
  <si>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</si>
  <si>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</si>
  <si>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</si>
  <si>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</si>
  <si>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</si>
  <si>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</si>
  <si>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</si>
  <si>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</si>
  <si>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</si>
  <si>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</si>
  <si>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</si>
  <si>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</si>
  <si>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</si>
  <si>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</si>
  <si>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</si>
  <si>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</si>
  <si>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</si>
  <si>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</si>
  <si>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</si>
  <si>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</si>
  <si>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</si>
  <si>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</si>
  <si>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</si>
  <si>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</si>
  <si>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</si>
  <si>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</si>
  <si>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</si>
  <si>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</si>
  <si>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</si>
  <si>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</si>
  <si>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</si>
  <si>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</si>
  <si>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</si>
  <si>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</si>
  <si>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</si>
  <si>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</si>
  <si>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</si>
  <si>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</si>
  <si>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</si>
  <si>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</si>
  <si>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</si>
  <si>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</si>
  <si>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</si>
  <si>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</si>
  <si>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</si>
  <si>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</si>
  <si>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</si>
  <si>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</si>
  <si>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</si>
  <si>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</si>
  <si>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</si>
  <si>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</si>
  <si>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</si>
  <si>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</si>
  <si>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</si>
  <si>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</si>
  <si>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</si>
  <si>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</si>
  <si>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</si>
  <si>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</si>
  <si>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</si>
  <si>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</si>
  <si>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</si>
  <si>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</si>
  <si>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</si>
  <si>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</si>
  <si>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</si>
  <si>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</si>
  <si>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</si>
  <si>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</si>
  <si>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</si>
  <si>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</si>
  <si>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</si>
  <si>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</si>
  <si>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</si>
  <si>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</si>
  <si>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</si>
  <si>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</si>
  <si>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</si>
  <si>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</si>
  <si>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</si>
  <si>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</si>
  <si>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</si>
  <si>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</si>
  <si>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</si>
  <si>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</si>
  <si>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</si>
  <si>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</si>
  <si>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</si>
  <si>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</si>
  <si>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</si>
  <si>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</si>
  <si>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</si>
  <si>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</si>
  <si>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</si>
  <si>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</si>
  <si>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</si>
  <si>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</si>
  <si>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</si>
  <si>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</si>
  <si>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</si>
  <si>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</si>
  <si>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</si>
  <si>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</si>
  <si>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</si>
  <si>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</si>
  <si>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</si>
  <si>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</si>
  <si>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</si>
  <si>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</si>
  <si>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</si>
  <si>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</si>
  <si>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</si>
  <si>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</si>
  <si>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</si>
  <si>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</si>
  <si>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</si>
  <si>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</si>
  <si>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</si>
  <si>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</si>
  <si>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</si>
  <si>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</si>
  <si>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</si>
  <si>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</si>
  <si>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</si>
  <si>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</si>
  <si>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</si>
  <si>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</si>
  <si>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</si>
  <si>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</si>
  <si>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</si>
  <si>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</si>
  <si>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</si>
  <si>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</si>
  <si>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</si>
  <si>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</si>
  <si>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</si>
  <si>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</si>
  <si>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</si>
  <si>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</si>
  <si>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</si>
  <si>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</si>
  <si>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</si>
  <si>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</si>
  <si>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</si>
  <si>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</si>
  <si>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</si>
  <si>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</si>
  <si>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</si>
  <si>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</si>
  <si>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</si>
  <si>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</si>
  <si>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</si>
  <si>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</si>
  <si>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</si>
  <si>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</si>
  <si>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</si>
  <si>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</si>
  <si>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</si>
  <si>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</si>
  <si>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</si>
  <si>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</si>
  <si>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</si>
  <si>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</si>
  <si>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</si>
  <si>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</si>
  <si>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</si>
  <si>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</si>
  <si>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</si>
  <si>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</si>
  <si>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</si>
  <si>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</si>
  <si>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</si>
  <si>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</si>
  <si>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</si>
  <si>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</si>
  <si>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</si>
  <si>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</si>
  <si>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</si>
  <si>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</si>
  <si>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</si>
  <si>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</si>
  <si>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</si>
  <si>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</si>
  <si>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</si>
  <si>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</si>
  <si>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</si>
  <si>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</si>
  <si>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</si>
  <si>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</si>
  <si>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</si>
  <si>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</si>
  <si>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</si>
  <si>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</si>
  <si>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</si>
  <si>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</si>
  <si>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</si>
  <si>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</si>
  <si>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</si>
  <si>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</si>
  <si>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</si>
  <si>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</si>
  <si>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</si>
  <si>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</si>
  <si>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</si>
  <si>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</si>
  <si>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</si>
  <si>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</si>
  <si>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</si>
  <si>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</si>
  <si>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</si>
  <si>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</si>
  <si>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</si>
  <si>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</si>
  <si>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</si>
  <si>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</si>
  <si>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</si>
  <si>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</si>
  <si>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</si>
  <si>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</si>
  <si>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</si>
  <si>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</si>
  <si>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</si>
  <si>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</si>
  <si>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</si>
  <si>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</si>
  <si>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</si>
  <si>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</si>
  <si>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</si>
  <si>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</si>
  <si>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</si>
  <si>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</si>
  <si>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</si>
  <si>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</si>
  <si>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</si>
  <si>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</si>
  <si>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</si>
  <si>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</si>
  <si>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</si>
  <si>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</si>
  <si>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</si>
  <si>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</si>
  <si>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</si>
  <si>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</si>
  <si>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</si>
  <si>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</si>
  <si>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</si>
  <si>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</si>
  <si>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</si>
  <si>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</si>
  <si>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</si>
  <si>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</si>
  <si>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</si>
  <si>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</si>
  <si>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</si>
  <si>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</si>
  <si>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</si>
  <si>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</si>
  <si>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</si>
  <si>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</si>
  <si>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</si>
  <si>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</si>
  <si>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</si>
  <si>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</si>
  <si>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</si>
  <si>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</si>
  <si>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</si>
  <si>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</si>
  <si>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</si>
  <si>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</si>
  <si>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</si>
  <si>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</si>
  <si>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</si>
  <si>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</si>
  <si>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</si>
  <si>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</si>
  <si>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</si>
  <si>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</si>
  <si>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</si>
  <si>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</si>
  <si>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</si>
  <si>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</si>
  <si>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</si>
  <si>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</si>
  <si>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</si>
  <si>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</si>
  <si>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</si>
  <si>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</si>
  <si>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</si>
  <si>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</si>
  <si>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</si>
  <si>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</si>
  <si>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</si>
  <si>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</si>
  <si>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</si>
  <si>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</si>
  <si>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</si>
  <si>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</si>
  <si>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</si>
  <si>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</si>
  <si>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</si>
  <si>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</si>
  <si>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</si>
  <si>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</si>
  <si>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</si>
  <si>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</si>
  <si>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</si>
  <si>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</si>
  <si>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</si>
  <si>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</si>
  <si>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</si>
  <si>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</si>
  <si>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</si>
  <si>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</si>
  <si>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</si>
  <si>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</si>
  <si>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</si>
  <si>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</si>
  <si>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</si>
  <si>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</si>
  <si>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</si>
  <si>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</si>
  <si>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</si>
  <si>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</si>
  <si>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</si>
  <si>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</si>
  <si>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</si>
  <si>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</si>
  <si>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</si>
  <si>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</si>
  <si>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</si>
  <si>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</si>
  <si>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</si>
  <si>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</si>
  <si>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</si>
  <si>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</si>
  <si>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</si>
  <si>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</si>
  <si>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</si>
  <si>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</si>
  <si>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</si>
  <si>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</si>
  <si>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</si>
  <si>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</si>
  <si>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</si>
  <si>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</si>
  <si>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</si>
  <si>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</si>
  <si>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</si>
  <si>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</si>
  <si>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</si>
  <si>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</si>
  <si>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</si>
  <si>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</si>
  <si>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</si>
  <si>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</si>
  <si>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</si>
  <si>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</si>
  <si>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</si>
  <si>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</si>
  <si>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</si>
  <si>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</si>
  <si>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</si>
  <si>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</si>
  <si>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</si>
  <si>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</si>
  <si>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</si>
  <si>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</si>
  <si>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</si>
  <si>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</si>
  <si>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</si>
  <si>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</si>
  <si>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</si>
  <si>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</si>
  <si>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</si>
  <si>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</si>
  <si>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</si>
  <si>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</si>
  <si>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</si>
  <si>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</si>
  <si>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</si>
  <si>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</si>
  <si>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</si>
  <si>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</si>
  <si>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</si>
  <si>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</si>
  <si>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</si>
  <si>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</si>
  <si>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</si>
  <si>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</si>
  <si>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</si>
  <si>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</si>
  <si>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</si>
  <si>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</si>
  <si>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</si>
  <si>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</si>
  <si>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</si>
  <si>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</si>
  <si>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</si>
  <si>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</si>
  <si>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</si>
  <si>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</si>
  <si>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</si>
  <si>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</si>
  <si>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</si>
  <si>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</si>
  <si>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</si>
  <si>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</si>
  <si>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</si>
  <si>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</si>
  <si>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</si>
  <si>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</si>
  <si>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</si>
  <si>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</si>
  <si>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</si>
  <si>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</si>
  <si>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</si>
  <si>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</si>
  <si>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</si>
  <si>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</si>
  <si>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</si>
  <si>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</si>
  <si>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</si>
  <si>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</si>
  <si>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</si>
  <si>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</si>
  <si>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</si>
  <si>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</si>
  <si>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</si>
  <si>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</si>
  <si>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</si>
  <si>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</si>
  <si>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</si>
  <si>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</si>
  <si>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</si>
  <si>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</si>
  <si>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</si>
  <si>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</si>
  <si>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</si>
  <si>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</si>
  <si>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</si>
  <si>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</si>
  <si>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</si>
  <si>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</si>
  <si>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</si>
  <si>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</si>
  <si>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</si>
  <si>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</si>
  <si>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</si>
  <si>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</si>
  <si>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</si>
  <si>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</si>
  <si>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</si>
  <si>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</si>
  <si>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</si>
  <si>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</si>
  <si>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</si>
  <si>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</si>
  <si>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</si>
  <si>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</si>
  <si>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</si>
  <si>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</si>
  <si>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</si>
  <si>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</si>
  <si>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</si>
  <si>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</si>
  <si>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</si>
  <si>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</si>
  <si>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</si>
  <si>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</si>
  <si>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</si>
  <si>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</si>
  <si>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</si>
  <si>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</si>
  <si>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</si>
  <si>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</si>
  <si>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</si>
  <si>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</si>
  <si>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</si>
  <si>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</si>
  <si>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</si>
  <si>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</si>
  <si>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</si>
  <si>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</si>
  <si>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</si>
  <si>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</si>
  <si>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</si>
  <si>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</si>
  <si>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</si>
  <si>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</si>
  <si>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</si>
  <si>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</si>
  <si>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</si>
  <si>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</si>
  <si>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</si>
  <si>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</si>
  <si>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</si>
  <si>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</si>
  <si>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</si>
  <si>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</si>
  <si>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</si>
  <si>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</si>
  <si>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</si>
  <si>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</si>
  <si>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</si>
  <si>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</si>
  <si>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</si>
  <si>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</si>
  <si>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</si>
  <si>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</si>
  <si>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</si>
  <si>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</si>
  <si>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</si>
  <si>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</si>
  <si>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</si>
  <si>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</si>
  <si>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</si>
  <si>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</si>
  <si>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</si>
  <si>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</si>
  <si>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</si>
  <si>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</si>
  <si>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</si>
  <si>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</si>
  <si>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</si>
  <si>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</si>
  <si>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</si>
  <si>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</si>
  <si>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</si>
  <si>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</si>
  <si>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</si>
  <si>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</si>
  <si>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</si>
  <si>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</si>
  <si>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</si>
  <si>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</si>
  <si>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</si>
  <si>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</si>
  <si>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</si>
  <si>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</si>
  <si>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</si>
  <si>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</si>
  <si>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</si>
  <si>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</si>
  <si>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</si>
  <si>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</si>
  <si>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</si>
  <si>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</si>
  <si>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</si>
  <si>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</si>
  <si>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</si>
  <si>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</si>
  <si>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</si>
  <si>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</si>
  <si>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</si>
  <si>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</si>
  <si>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</si>
  <si>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</si>
  <si>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</si>
  <si>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</si>
  <si>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</si>
  <si>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</si>
  <si>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</si>
  <si>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</si>
  <si>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</si>
  <si>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</si>
  <si>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</si>
  <si>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</si>
  <si>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</si>
  <si>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</si>
  <si>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</si>
  <si>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</si>
  <si>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</si>
  <si>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</si>
  <si>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</si>
  <si>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</si>
  <si>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</si>
  <si>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</si>
  <si>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</si>
  <si>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</si>
  <si>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</si>
  <si>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</si>
  <si>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</si>
  <si>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</si>
  <si>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</si>
  <si>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</si>
  <si>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</si>
  <si>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</si>
  <si>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</si>
  <si>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</si>
  <si>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</si>
  <si>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</si>
  <si>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</si>
  <si>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</si>
  <si>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</si>
  <si>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</si>
  <si>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</si>
  <si>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</si>
  <si>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</si>
  <si>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</si>
  <si>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</si>
  <si>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</si>
  <si>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</si>
  <si>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</si>
  <si>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</si>
  <si>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</si>
  <si>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</si>
  <si>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</si>
  <si>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</si>
  <si>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</si>
  <si>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</si>
  <si>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</si>
  <si>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</si>
  <si>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</si>
  <si>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</si>
  <si>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</si>
  <si>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</si>
  <si>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</si>
  <si>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</si>
  <si>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</si>
  <si>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</si>
  <si>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</si>
  <si>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</si>
  <si>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</si>
  <si>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</si>
  <si>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</si>
  <si>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</si>
  <si>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</si>
  <si>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</si>
  <si>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</si>
  <si>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</si>
  <si>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</si>
  <si>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</si>
  <si>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</si>
  <si>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</si>
  <si>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</si>
  <si>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</si>
  <si>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</si>
  <si>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</si>
  <si>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</si>
  <si>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</si>
  <si>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</si>
  <si>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</si>
  <si>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</si>
  <si>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</si>
  <si>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</si>
  <si>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</si>
  <si>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</si>
  <si>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</si>
  <si>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</si>
  <si>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</si>
  <si>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</si>
  <si>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</si>
  <si>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</si>
  <si>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</si>
  <si>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</si>
  <si>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</si>
  <si>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</si>
  <si>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</si>
  <si>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</si>
  <si>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</si>
  <si>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</si>
  <si>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</si>
  <si>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</si>
  <si>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</si>
  <si>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</si>
  <si>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</si>
  <si>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</si>
  <si>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</si>
  <si>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</si>
  <si>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</si>
  <si>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</si>
  <si>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</si>
  <si>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</si>
  <si>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</si>
  <si>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</si>
  <si>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</si>
  <si>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</si>
  <si>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</si>
  <si>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</si>
  <si>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</si>
  <si>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</si>
  <si>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</si>
  <si>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</si>
  <si>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</si>
  <si>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</si>
  <si>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</si>
  <si>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</si>
  <si>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</si>
  <si>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</si>
  <si>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</si>
  <si>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</si>
  <si>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</si>
  <si>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</si>
  <si>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</si>
  <si>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</si>
  <si>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</si>
  <si>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</si>
  <si>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</si>
  <si>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</si>
  <si>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</si>
  <si>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</si>
  <si>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</si>
  <si>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</si>
  <si>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</si>
  <si>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</si>
  <si>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</si>
  <si>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</si>
  <si>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</si>
  <si>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</si>
  <si>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</si>
  <si>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</si>
  <si>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</si>
  <si>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</si>
  <si>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</si>
  <si>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</si>
  <si>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</si>
  <si>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</si>
  <si>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</si>
  <si>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</si>
  <si>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</si>
  <si>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</si>
  <si>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</si>
  <si>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</si>
  <si>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</si>
  <si>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</si>
  <si>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</si>
  <si>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</si>
  <si>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</si>
  <si>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</si>
  <si>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</si>
  <si>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</si>
  <si>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</si>
  <si>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</si>
  <si>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</si>
  <si>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</si>
  <si>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</si>
  <si>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</si>
  <si>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</si>
  <si>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</si>
  <si>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</si>
  <si>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</si>
  <si>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</si>
  <si>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</si>
  <si>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</si>
  <si>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</si>
  <si>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</si>
  <si>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</si>
  <si>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</si>
  <si>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</si>
  <si>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</si>
  <si>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</si>
  <si>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</si>
  <si>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</si>
  <si>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</si>
  <si>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</si>
  <si>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</si>
  <si>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</si>
  <si>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</si>
  <si>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</si>
  <si>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</si>
  <si>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</si>
  <si>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</si>
  <si>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</si>
  <si>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</si>
  <si>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</si>
  <si>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</si>
  <si>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</si>
  <si>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</si>
  <si>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</si>
  <si>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</si>
  <si>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</si>
  <si>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</si>
  <si>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</si>
  <si>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</si>
  <si>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</si>
  <si>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</si>
  <si>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</si>
  <si>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</si>
  <si>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</si>
  <si>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</si>
  <si>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</si>
  <si>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</si>
  <si>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</si>
  <si>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</si>
  <si>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</si>
  <si>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</si>
  <si>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</si>
  <si>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</si>
  <si>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</si>
  <si>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</si>
  <si>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</si>
  <si>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</si>
  <si>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</si>
  <si>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</si>
  <si>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</si>
  <si>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</si>
  <si>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</si>
  <si>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</si>
  <si>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</si>
  <si>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</si>
  <si>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</si>
  <si>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</si>
  <si>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</si>
  <si>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</si>
  <si>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</si>
  <si>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</si>
  <si>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</si>
  <si>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</si>
  <si>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</si>
  <si>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</si>
  <si>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</si>
  <si>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</si>
  <si>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</si>
  <si>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</si>
  <si>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</si>
  <si>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</si>
  <si>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</si>
  <si>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</si>
  <si>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</si>
  <si>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</si>
  <si>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</si>
  <si>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</si>
  <si>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</si>
  <si>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</si>
  <si>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</si>
  <si>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</si>
  <si>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</si>
  <si>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</si>
  <si>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</si>
  <si>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</si>
  <si>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</si>
  <si>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</si>
  <si>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</si>
  <si>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</si>
  <si>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</si>
  <si>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</si>
  <si>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</si>
  <si>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</si>
  <si>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</si>
  <si>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</si>
  <si>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</si>
  <si>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</si>
  <si>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</si>
  <si>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</si>
  <si>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</si>
  <si>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</si>
  <si>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</si>
  <si>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</si>
  <si>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</si>
  <si>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</si>
  <si>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</si>
  <si>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</si>
  <si>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</si>
  <si>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</si>
  <si>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</si>
  <si>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</si>
  <si>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</si>
  <si>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</si>
  <si>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</si>
  <si>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</si>
  <si>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</si>
  <si>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</si>
  <si>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</si>
  <si>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</si>
  <si>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</si>
  <si>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</si>
  <si>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</si>
  <si>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</si>
  <si>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</si>
  <si>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</si>
  <si>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</si>
  <si>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</si>
  <si>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</si>
  <si>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</si>
  <si>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</si>
  <si>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</si>
  <si>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</si>
  <si>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</si>
  <si>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</si>
  <si>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</si>
  <si>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</si>
  <si>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</si>
  <si>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</si>
  <si>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</si>
  <si>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</si>
  <si>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</si>
  <si>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</si>
  <si>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</si>
  <si>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</si>
  <si>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</si>
  <si>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</si>
  <si>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</si>
  <si>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</si>
  <si>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</si>
  <si>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</si>
  <si>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</si>
  <si>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</si>
  <si>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</si>
  <si>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</si>
  <si>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</si>
  <si>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</si>
  <si>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</si>
  <si>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</si>
  <si>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</si>
  <si>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</si>
  <si>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</si>
  <si>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</si>
  <si>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</si>
  <si>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</si>
  <si>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</si>
  <si>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</si>
  <si>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</si>
  <si>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</si>
  <si>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</si>
  <si>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</si>
  <si>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</si>
  <si>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</si>
  <si>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</si>
  <si>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</si>
  <si>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</si>
  <si>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</si>
  <si>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</si>
  <si>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</si>
  <si>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</si>
  <si>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</si>
  <si>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</si>
  <si>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</si>
  <si>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</si>
  <si>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</si>
  <si>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</si>
  <si>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</si>
  <si>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</si>
  <si>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</si>
  <si>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</si>
  <si>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</si>
  <si>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</si>
  <si>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</si>
  <si>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</si>
  <si>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</si>
  <si>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</si>
  <si>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</si>
  <si>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</si>
  <si>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</si>
  <si>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</si>
  <si>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</si>
  <si>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</si>
  <si>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</si>
  <si>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</si>
  <si>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</si>
  <si>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</si>
  <si>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</si>
  <si>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</si>
  <si>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</si>
  <si>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</si>
  <si>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</si>
  <si>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</si>
  <si>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</si>
  <si>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</si>
  <si>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</si>
  <si>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</si>
  <si>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</si>
  <si>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</si>
  <si>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</si>
  <si>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</si>
  <si>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</si>
  <si>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</si>
  <si>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</si>
  <si>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</si>
  <si>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</si>
  <si>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</si>
  <si>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</si>
  <si>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</si>
  <si>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</si>
  <si>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</si>
  <si>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</si>
  <si>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</si>
  <si>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</si>
  <si>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</si>
  <si>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</si>
  <si>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</si>
  <si>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</si>
  <si>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</si>
  <si>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</si>
  <si>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</si>
  <si>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</si>
  <si>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</si>
  <si>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</si>
  <si>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</si>
  <si>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</si>
  <si>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</si>
  <si>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</si>
  <si>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</si>
  <si>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</si>
  <si>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</si>
  <si>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</si>
  <si>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</si>
  <si>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</si>
  <si>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</si>
  <si>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</si>
  <si>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</si>
  <si>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</si>
  <si>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</si>
  <si>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</si>
  <si>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</si>
  <si>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</si>
  <si>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</si>
  <si>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</si>
  <si>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</si>
  <si>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</si>
  <si>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</si>
  <si>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</si>
  <si>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</si>
  <si>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</si>
  <si>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</si>
  <si>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</si>
  <si>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</si>
  <si>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</si>
  <si>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</si>
  <si>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</si>
  <si>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</si>
  <si>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</si>
  <si>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</si>
  <si>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</si>
  <si>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</si>
  <si>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</si>
  <si>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</si>
  <si>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</si>
  <si>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</si>
  <si>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</si>
  <si>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</si>
  <si>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</si>
  <si>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</si>
  <si>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</si>
  <si>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</si>
  <si>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</si>
  <si>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</si>
  <si>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</si>
  <si>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</si>
  <si>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</si>
  <si>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</si>
  <si>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</si>
  <si>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</si>
  <si>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</si>
  <si>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</si>
  <si>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</si>
  <si>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</si>
  <si>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</si>
  <si>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</si>
  <si>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</si>
  <si>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</si>
  <si>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</si>
  <si>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</si>
  <si>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</si>
  <si>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</si>
  <si>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</si>
  <si>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</si>
  <si>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</si>
  <si>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</si>
  <si>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</si>
  <si>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</si>
  <si>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</si>
  <si>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</si>
  <si>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</si>
  <si>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</si>
  <si>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</si>
  <si>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</si>
  <si>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</si>
  <si>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</si>
  <si>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</si>
  <si>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</si>
  <si>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</si>
  <si>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</si>
  <si>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</si>
  <si>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</si>
  <si>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</si>
  <si>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</si>
  <si>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</si>
  <si>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</si>
  <si>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</si>
  <si>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</si>
  <si>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</si>
  <si>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</si>
  <si>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</si>
  <si>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</si>
  <si>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</si>
  <si>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</si>
  <si>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</si>
  <si>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</si>
  <si>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</si>
  <si>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</si>
  <si>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</si>
  <si>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</si>
  <si>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</si>
  <si>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</si>
  <si>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</si>
  <si>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</si>
  <si>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</si>
  <si>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</si>
  <si>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</si>
  <si>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</si>
  <si>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</si>
  <si>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</si>
  <si>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</si>
  <si>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</si>
  <si>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</si>
  <si>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</si>
  <si>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</si>
  <si>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</si>
  <si>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</si>
  <si>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</si>
  <si>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</si>
  <si>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</si>
  <si>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</si>
  <si>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</si>
  <si>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</si>
  <si>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</si>
  <si>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</si>
  <si>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</si>
  <si>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</si>
  <si>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</si>
  <si>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</si>
  <si>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</si>
  <si>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</si>
  <si>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</si>
  <si>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</si>
  <si>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</si>
  <si>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</si>
  <si>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</si>
  <si>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</si>
  <si>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</si>
  <si>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</si>
  <si>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</si>
  <si>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</si>
  <si>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</si>
  <si>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</si>
  <si>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</si>
  <si>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</si>
  <si>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</si>
  <si>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</si>
  <si>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</si>
  <si>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</si>
  <si>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</si>
  <si>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</si>
  <si>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</si>
  <si>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</si>
  <si>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</si>
  <si>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</si>
  <si>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</si>
  <si>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</si>
  <si>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</si>
  <si>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</si>
  <si>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</si>
  <si>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</si>
  <si>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</si>
  <si>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</si>
  <si>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</si>
  <si>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</si>
  <si>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</si>
  <si>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</si>
  <si>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</si>
  <si>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</si>
  <si>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</si>
  <si>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</si>
  <si>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</si>
  <si>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</si>
  <si>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</si>
  <si>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</si>
  <si>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</si>
  <si>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</si>
  <si>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</si>
  <si>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</si>
  <si>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</si>
  <si>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</si>
  <si>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</si>
  <si>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</si>
  <si>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</si>
  <si>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</si>
  <si>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</si>
  <si>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</si>
  <si>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</si>
  <si>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</si>
  <si>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</si>
  <si>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</si>
  <si>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</si>
  <si>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</si>
  <si>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</si>
  <si>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</si>
  <si>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</si>
  <si>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</si>
  <si>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</si>
  <si>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</si>
  <si>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</si>
  <si>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</si>
  <si>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</si>
  <si>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</si>
  <si>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</si>
  <si>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</si>
  <si>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</si>
  <si>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</si>
  <si>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</si>
  <si>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</si>
  <si>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</si>
  <si>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</si>
  <si>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</si>
  <si>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</si>
  <si>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</si>
  <si>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</si>
  <si>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</si>
  <si>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</si>
  <si>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</si>
  <si>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</si>
  <si>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</si>
  <si>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</si>
  <si>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</si>
  <si>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</si>
  <si>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</si>
  <si>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</si>
  <si>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</si>
  <si>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</si>
  <si>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</si>
  <si>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</si>
  <si>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</si>
  <si>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</si>
  <si>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</si>
  <si>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</si>
  <si>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</si>
  <si>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</si>
  <si>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</si>
  <si>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</si>
  <si>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</si>
  <si>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</si>
  <si>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</si>
  <si>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</si>
  <si>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</si>
  <si>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</si>
  <si>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</si>
  <si>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</si>
  <si>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</si>
  <si>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</si>
  <si>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</si>
  <si>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</si>
  <si>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</si>
  <si>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</si>
  <si>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</si>
  <si>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</si>
  <si>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</si>
  <si>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</si>
  <si>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</si>
  <si>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</si>
  <si>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</si>
  <si>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</si>
  <si>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</si>
  <si>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</si>
  <si>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</si>
  <si>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</si>
  <si>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</si>
  <si>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</si>
  <si>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</si>
  <si>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</si>
  <si>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</si>
  <si>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</si>
  <si>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</si>
  <si>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</si>
  <si>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</si>
  <si>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</si>
  <si>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</si>
  <si>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</si>
  <si>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</si>
  <si>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</si>
  <si>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</si>
  <si>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</si>
  <si>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</si>
  <si>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</si>
  <si>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</si>
  <si>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</si>
  <si>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</si>
  <si>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</si>
  <si>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</si>
  <si>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</si>
  <si>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</si>
  <si>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</si>
  <si>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</si>
  <si>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</si>
  <si>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</si>
  <si>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</si>
  <si>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</si>
  <si>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</si>
  <si>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</si>
  <si>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</si>
  <si>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</si>
  <si>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</si>
  <si>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</si>
  <si>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</si>
  <si>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</si>
  <si>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</si>
  <si>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</si>
  <si>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</si>
  <si>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</si>
  <si>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</si>
  <si>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</si>
  <si>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</si>
  <si>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</si>
  <si>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</si>
  <si>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</si>
  <si>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</si>
  <si>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</si>
  <si>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</si>
  <si>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</si>
  <si>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</si>
  <si>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</si>
  <si>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</si>
  <si>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</si>
  <si>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</si>
  <si>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</si>
  <si>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</si>
  <si>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</si>
  <si>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</si>
  <si>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</si>
  <si>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</si>
  <si>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</si>
  <si>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</si>
  <si>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</si>
  <si>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</si>
  <si>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</si>
  <si>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</si>
  <si>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</si>
  <si>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</si>
  <si>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</si>
  <si>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</si>
  <si>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</si>
  <si>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</si>
  <si>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</si>
  <si>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</si>
  <si>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</si>
  <si>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</si>
  <si>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</si>
  <si>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</si>
  <si>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</si>
  <si>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</si>
  <si>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</si>
  <si>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</si>
  <si>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</si>
  <si>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</si>
  <si>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</si>
  <si>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</si>
  <si>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</si>
  <si>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</si>
  <si>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</si>
  <si>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</si>
  <si>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</si>
  <si>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</si>
  <si>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</si>
  <si>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</si>
  <si>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</si>
  <si>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</si>
  <si>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</si>
  <si>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</si>
  <si>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</si>
  <si>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</si>
  <si>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</si>
  <si>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</si>
  <si>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</si>
  <si>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</si>
  <si>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</si>
  <si>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</si>
  <si>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</si>
  <si>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</si>
  <si>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</si>
  <si>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</si>
  <si>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</si>
  <si>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</si>
  <si>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</si>
  <si>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</si>
  <si>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</si>
  <si>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</si>
  <si>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</si>
  <si>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</si>
  <si>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</si>
  <si>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</si>
  <si>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</si>
  <si>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</si>
  <si>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</si>
  <si>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</si>
  <si>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</si>
  <si>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</si>
  <si>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</si>
  <si>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</si>
  <si>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</si>
  <si>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</si>
  <si>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</si>
  <si>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</si>
  <si>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</si>
  <si>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</si>
  <si>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</si>
  <si>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</si>
  <si>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</si>
  <si>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</si>
  <si>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</si>
  <si>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</si>
  <si>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</si>
  <si>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</si>
  <si>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</si>
  <si>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</si>
  <si>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</si>
  <si>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</si>
  <si>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</si>
  <si>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</si>
  <si>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</si>
  <si>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</si>
  <si>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</si>
  <si>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</si>
  <si>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</si>
  <si>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</si>
  <si>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</si>
  <si>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</si>
  <si>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</si>
  <si>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</si>
  <si>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</si>
  <si>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</si>
  <si>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</si>
  <si>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</si>
  <si>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</si>
  <si>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</si>
  <si>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</si>
  <si>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</si>
  <si>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</si>
  <si>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</si>
  <si>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</si>
  <si>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</si>
  <si>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</si>
  <si>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</si>
  <si>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</si>
  <si>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</si>
  <si>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</si>
  <si>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</si>
  <si>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</si>
  <si>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</si>
  <si>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</si>
  <si>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</si>
  <si>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</si>
  <si>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</si>
  <si>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</si>
  <si>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</si>
  <si>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</si>
  <si>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</si>
  <si>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</si>
  <si>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</si>
  <si>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</si>
  <si>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</si>
  <si>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</si>
  <si>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</si>
  <si>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</si>
  <si>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</si>
  <si>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</si>
  <si>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</si>
  <si>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</si>
  <si>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</si>
  <si>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</si>
  <si>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</si>
  <si>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</si>
  <si>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</si>
  <si>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</si>
  <si>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</si>
  <si>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</si>
  <si>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</si>
  <si>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</si>
  <si>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</si>
  <si>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</si>
  <si>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</si>
  <si>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</si>
  <si>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</si>
  <si>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</si>
  <si>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</si>
  <si>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</si>
  <si>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</si>
  <si>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</si>
  <si>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</si>
  <si>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</si>
  <si>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</si>
  <si>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</si>
  <si>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</si>
  <si>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</si>
  <si>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</si>
  <si>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</si>
  <si>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</si>
  <si>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</si>
  <si>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</si>
  <si>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</si>
  <si>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</si>
  <si>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</si>
  <si>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</si>
  <si>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</si>
  <si>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</si>
  <si>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</si>
  <si>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</si>
  <si>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</si>
  <si>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</si>
  <si>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</si>
  <si>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</si>
  <si>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</si>
  <si>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</si>
  <si>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</si>
  <si>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</si>
  <si>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</si>
  <si>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</si>
  <si>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</si>
  <si>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</si>
  <si>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</si>
  <si>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</si>
  <si>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</si>
  <si>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</si>
  <si>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</si>
  <si>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</si>
  <si>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</si>
  <si>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</si>
  <si>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</si>
  <si>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</si>
  <si>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</si>
  <si>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</si>
  <si>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</si>
  <si>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</si>
  <si>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</si>
  <si>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</si>
  <si>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</si>
  <si>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</si>
  <si>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</si>
  <si>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</si>
  <si>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</si>
  <si>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</si>
  <si>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</si>
  <si>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</si>
  <si>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</si>
  <si>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</si>
  <si>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</si>
  <si>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</si>
  <si>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</si>
  <si>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</si>
  <si>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</si>
  <si>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</si>
  <si>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</si>
  <si>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</si>
  <si>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</si>
  <si>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</si>
  <si>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</si>
  <si>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</si>
  <si>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</si>
  <si>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</si>
  <si>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</si>
  <si>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</si>
  <si>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</si>
  <si>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</si>
  <si>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</si>
  <si>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</si>
  <si>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</si>
  <si>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</si>
  <si>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</si>
  <si>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</si>
  <si>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</si>
  <si>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</si>
  <si>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</si>
  <si>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</si>
  <si>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</si>
  <si>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</si>
  <si>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</si>
  <si>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</si>
  <si>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</si>
  <si>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</si>
  <si>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</si>
  <si>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</si>
  <si>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</si>
  <si>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</si>
  <si>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</si>
  <si>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</si>
  <si>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</si>
  <si>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</si>
  <si>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</si>
  <si>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</si>
  <si>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</si>
  <si>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</si>
  <si>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</si>
  <si>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</si>
  <si>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</si>
  <si>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</si>
  <si>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</si>
  <si>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</si>
  <si>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</si>
  <si>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</si>
  <si>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</si>
  <si>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</si>
  <si>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</si>
  <si>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</si>
  <si>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</si>
  <si>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</si>
  <si>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</si>
  <si>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</si>
  <si>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</si>
  <si>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</si>
  <si>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</si>
  <si>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</si>
  <si>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</si>
  <si>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</si>
  <si>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</si>
  <si>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</si>
  <si>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</si>
  <si>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</si>
  <si>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</si>
  <si>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</si>
  <si>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</si>
  <si>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</si>
  <si>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</si>
  <si>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</si>
  <si>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</si>
  <si>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</si>
  <si>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</si>
  <si>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</si>
  <si>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</si>
  <si>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</si>
  <si>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</si>
  <si>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</si>
  <si>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</si>
  <si>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</si>
  <si>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</si>
  <si>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</si>
  <si>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</si>
  <si>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</si>
  <si>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</si>
  <si>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</si>
  <si>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</si>
  <si>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</si>
  <si>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</si>
  <si>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</si>
  <si>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</si>
  <si>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</si>
  <si>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</si>
  <si>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</si>
  <si>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</si>
  <si>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</si>
  <si>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</si>
  <si>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</si>
  <si>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</si>
  <si>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</si>
  <si>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</si>
  <si>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</si>
  <si>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</si>
  <si>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</si>
  <si>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</si>
  <si>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</si>
  <si>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</si>
  <si>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</si>
  <si>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</si>
  <si>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</si>
  <si>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</si>
  <si>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</si>
  <si>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</si>
  <si>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</si>
  <si>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</si>
  <si>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</si>
  <si>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</si>
  <si>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</si>
  <si>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</si>
  <si>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</si>
  <si>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</si>
  <si>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</si>
  <si>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</si>
  <si>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</si>
  <si>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</si>
  <si>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</si>
  <si>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</si>
  <si>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</si>
  <si>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</si>
  <si>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</si>
  <si>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</si>
  <si>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</si>
  <si>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</si>
  <si>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</si>
  <si>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</si>
  <si>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</si>
  <si>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</si>
  <si>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</si>
  <si>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</si>
  <si>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</si>
  <si>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</si>
  <si>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</si>
  <si>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</si>
  <si>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</si>
  <si>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</si>
  <si>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</si>
  <si>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</si>
  <si>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</si>
  <si>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</si>
  <si>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</si>
  <si>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</si>
  <si>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</si>
  <si>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</si>
  <si>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</si>
  <si>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</si>
  <si>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</si>
  <si>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</si>
  <si>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</si>
  <si>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</si>
  <si>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</si>
  <si>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</si>
  <si>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</si>
  <si>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</si>
  <si>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</si>
  <si>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</si>
  <si>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</si>
  <si>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</si>
  <si>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</si>
  <si>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</si>
  <si>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</si>
  <si>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</si>
  <si>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</si>
  <si>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</si>
  <si>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</si>
  <si>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</si>
  <si>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</si>
  <si>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</si>
  <si>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</si>
  <si>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</si>
  <si>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</si>
  <si>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</si>
  <si>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</si>
  <si>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</si>
  <si>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</si>
  <si>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</si>
  <si>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</si>
  <si>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</si>
  <si>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</si>
  <si>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</si>
  <si>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</si>
  <si>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</si>
  <si>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</si>
  <si>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</si>
  <si>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</si>
  <si>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</si>
  <si>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</si>
  <si>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</si>
  <si>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</si>
  <si>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</si>
  <si>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</si>
  <si>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</si>
  <si>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</si>
  <si>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</si>
  <si>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</si>
  <si>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</si>
  <si>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</si>
  <si>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</si>
  <si>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</si>
  <si>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</si>
  <si>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</si>
  <si>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</si>
  <si>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</si>
  <si>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</si>
  <si>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</si>
  <si>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</si>
  <si>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</si>
  <si>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</si>
  <si>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</si>
  <si>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</si>
  <si>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</si>
  <si>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</si>
  <si>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</si>
  <si>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</si>
  <si>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</si>
  <si>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</si>
  <si>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</si>
  <si>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</si>
  <si>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</si>
  <si>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</si>
  <si>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</si>
  <si>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</si>
  <si>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</si>
  <si>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</si>
  <si>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</si>
  <si>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</si>
  <si>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</si>
  <si>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</si>
  <si>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</si>
  <si>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</si>
  <si>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</si>
  <si>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</si>
  <si>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</si>
  <si>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</si>
  <si>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</si>
  <si>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</si>
  <si>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</si>
  <si>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</si>
  <si>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</si>
  <si>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</si>
  <si>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</si>
  <si>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</si>
  <si>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</si>
  <si>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</si>
  <si>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</si>
  <si>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</si>
  <si>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</si>
  <si>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</si>
  <si>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</si>
  <si>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</si>
  <si>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</si>
  <si>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</si>
  <si>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</si>
  <si>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</si>
  <si>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</si>
  <si>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</si>
  <si>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</si>
  <si>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</si>
  <si>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</si>
  <si>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</si>
  <si>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</si>
  <si>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</si>
  <si>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</si>
  <si>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</si>
  <si>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</si>
  <si>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</si>
  <si>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</si>
  <si>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</si>
  <si>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</si>
  <si>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</si>
  <si>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</si>
  <si>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</si>
  <si>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</si>
  <si>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</si>
  <si>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</si>
  <si>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</si>
  <si>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</si>
  <si>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</si>
  <si>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</si>
  <si>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</si>
  <si>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</si>
  <si>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</si>
  <si>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</si>
  <si>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</si>
  <si>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</si>
  <si>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</si>
  <si>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</si>
  <si>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</si>
  <si>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</si>
  <si>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</si>
  <si>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</si>
  <si>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</si>
  <si>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</si>
  <si>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</si>
  <si>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</si>
  <si>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</si>
  <si>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</si>
  <si>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</si>
  <si>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</si>
  <si>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</si>
  <si>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</si>
  <si>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</si>
  <si>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</si>
  <si>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</si>
  <si>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</si>
  <si>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</si>
  <si>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</si>
  <si>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</si>
  <si>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</si>
  <si>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</si>
  <si>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</si>
  <si>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</si>
  <si>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</si>
  <si>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</si>
  <si>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</si>
  <si>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</si>
  <si>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</si>
  <si>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</si>
  <si>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</si>
  <si>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</si>
  <si>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</si>
  <si>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</si>
  <si>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</si>
  <si>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</si>
  <si>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</si>
  <si>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</si>
  <si>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</si>
  <si>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</si>
  <si>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</si>
  <si>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</si>
  <si>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</si>
  <si>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</si>
  <si>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</si>
  <si>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</si>
  <si>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</si>
  <si>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</si>
  <si>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</si>
  <si>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</si>
  <si>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</si>
  <si>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</si>
  <si>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</si>
  <si>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</si>
  <si>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</si>
  <si>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</si>
  <si>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</si>
  <si>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</si>
  <si>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</si>
  <si>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</si>
  <si>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</si>
  <si>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</si>
  <si>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</si>
  <si>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</si>
  <si>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</si>
  <si>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</si>
  <si>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</si>
  <si>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</si>
  <si>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</si>
  <si>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</si>
  <si>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</si>
  <si>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</si>
  <si>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</si>
  <si>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</si>
  <si>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</si>
  <si>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</si>
  <si>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</si>
  <si>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</si>
  <si>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</si>
  <si>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</si>
  <si>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</si>
  <si>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</si>
  <si>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</si>
  <si>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</si>
  <si>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</si>
  <si>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</si>
  <si>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</si>
  <si>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</si>
  <si>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</si>
  <si>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</si>
  <si>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</si>
  <si>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</si>
  <si>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</si>
  <si>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</si>
  <si>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</si>
  <si>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</si>
  <si>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</si>
  <si>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</si>
  <si>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</si>
  <si>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</si>
  <si>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</si>
  <si>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</si>
  <si>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</si>
  <si>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</si>
  <si>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</si>
  <si>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</si>
  <si>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</si>
  <si>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</si>
  <si>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</si>
  <si>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</si>
  <si>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</si>
  <si>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</si>
  <si>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</si>
  <si>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</si>
  <si>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</si>
  <si>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</si>
  <si>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</si>
  <si>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</si>
  <si>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</si>
  <si>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</si>
  <si>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</si>
  <si>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</si>
  <si>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</si>
  <si>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</si>
  <si>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</si>
  <si>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</si>
  <si>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</si>
  <si>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</si>
  <si>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</si>
  <si>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</si>
  <si>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</si>
  <si>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</si>
  <si>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</si>
  <si>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</si>
  <si>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</si>
  <si>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</si>
  <si>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</si>
  <si>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</si>
  <si>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</si>
  <si>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</si>
  <si>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</si>
  <si>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</si>
  <si>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</si>
  <si>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</si>
  <si>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</si>
  <si>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</si>
  <si>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</si>
  <si>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</si>
  <si>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</si>
  <si>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</si>
  <si>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</si>
  <si>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</si>
  <si>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</si>
  <si>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</si>
  <si>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</si>
  <si>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</si>
  <si>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</si>
  <si>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</si>
  <si>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</si>
  <si>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</si>
  <si>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</si>
  <si>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</si>
  <si>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</si>
  <si>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</si>
  <si>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</si>
  <si>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</si>
  <si>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</si>
  <si>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</si>
  <si>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</si>
  <si>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</si>
  <si>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</si>
  <si>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</si>
  <si>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</si>
  <si>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</si>
  <si>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</si>
  <si>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</si>
  <si>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</si>
  <si>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</si>
  <si>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</si>
  <si>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</si>
  <si>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</si>
  <si>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</si>
  <si>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</si>
  <si>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</si>
  <si>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</si>
  <si>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</si>
  <si>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</si>
  <si>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</si>
  <si>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</si>
  <si>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</si>
  <si>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</si>
  <si>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</si>
  <si>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</si>
  <si>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</si>
  <si>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</si>
  <si>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</si>
  <si>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</si>
  <si>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</si>
  <si>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</si>
  <si>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</si>
  <si>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</si>
  <si>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</si>
  <si>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</si>
  <si>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</si>
  <si>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</si>
  <si>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</si>
  <si>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</si>
  <si>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</si>
  <si>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</si>
  <si>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</si>
  <si>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</si>
  <si>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</si>
  <si>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</si>
  <si>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</si>
  <si>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</si>
  <si>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</si>
  <si>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</si>
  <si>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</si>
  <si>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</si>
  <si>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</si>
  <si>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</si>
  <si>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</si>
  <si>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</si>
  <si>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</si>
  <si>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</si>
  <si>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</si>
  <si>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</si>
  <si>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</si>
  <si>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</si>
  <si>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</si>
  <si>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</si>
  <si>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</si>
  <si>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</si>
  <si>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</si>
  <si>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</si>
  <si>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</si>
  <si>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</si>
  <si>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</si>
  <si>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</si>
  <si>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</si>
  <si>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</si>
  <si>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</si>
  <si>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</si>
  <si>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</si>
  <si>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</si>
  <si>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</si>
  <si>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</si>
  <si>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</si>
  <si>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</si>
  <si>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</si>
  <si>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</si>
  <si>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</si>
  <si>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</si>
  <si>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</si>
  <si>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</si>
  <si>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</si>
  <si>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</si>
  <si>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</si>
  <si>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</si>
  <si>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</si>
  <si>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</si>
  <si>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</si>
  <si>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</si>
  <si>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</si>
  <si>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</si>
  <si>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</si>
  <si>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</si>
  <si>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</si>
  <si>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</si>
  <si>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</si>
  <si>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</si>
  <si>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</si>
  <si>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</si>
  <si>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</si>
  <si>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</si>
  <si>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</si>
  <si>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</si>
  <si>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</si>
  <si>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</si>
  <si>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</si>
  <si>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</si>
  <si>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</si>
  <si>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</si>
  <si>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</si>
  <si>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</si>
  <si>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</si>
  <si>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</si>
  <si>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</si>
  <si>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</si>
  <si>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</si>
  <si>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</si>
  <si>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</si>
  <si>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</si>
  <si>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</si>
  <si>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</si>
  <si>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</si>
  <si>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</si>
  <si>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</si>
  <si>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</si>
  <si>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</si>
  <si>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</si>
  <si>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</si>
  <si>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</si>
  <si>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</si>
  <si>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</si>
  <si>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</si>
  <si>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</si>
  <si>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</si>
  <si>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</si>
  <si>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</si>
  <si>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</si>
  <si>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</si>
  <si>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</si>
  <si>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</si>
  <si>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</si>
  <si>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</si>
  <si>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</si>
  <si>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</si>
  <si>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</si>
  <si>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</si>
  <si>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</si>
  <si>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</si>
  <si>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</si>
  <si>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</si>
  <si>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</si>
  <si>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</si>
  <si>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</si>
  <si>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</si>
  <si>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</si>
  <si>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</si>
  <si>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</si>
  <si>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</si>
  <si>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</si>
  <si>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</si>
  <si>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</si>
  <si>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</si>
  <si>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</si>
  <si>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</si>
  <si>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</si>
  <si>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</si>
  <si>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</si>
  <si>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</si>
  <si>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</si>
  <si>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</si>
  <si>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</si>
  <si>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</si>
  <si>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</si>
  <si>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</si>
  <si>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</si>
  <si>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</si>
  <si>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</si>
  <si>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</si>
  <si>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</si>
  <si>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</si>
  <si>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</si>
  <si>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</si>
  <si>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</si>
  <si>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</si>
  <si>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</si>
  <si>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</si>
  <si>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</si>
  <si>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</si>
  <si>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</si>
  <si>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</si>
  <si>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</si>
  <si>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</si>
  <si>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</si>
  <si>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</si>
  <si>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</si>
  <si>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</si>
  <si>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</si>
  <si>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</si>
  <si>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</si>
  <si>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</si>
  <si>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</si>
  <si>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</si>
  <si>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</si>
  <si>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</si>
  <si>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</si>
  <si>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</si>
  <si>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</si>
  <si>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</si>
  <si>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</si>
  <si>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</si>
  <si>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</si>
  <si>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</si>
  <si>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</si>
  <si>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</si>
  <si>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</si>
  <si>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</si>
  <si>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</si>
  <si>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</si>
  <si>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</si>
  <si>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</si>
  <si>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</si>
  <si>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</si>
  <si>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</si>
  <si>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</si>
  <si>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</si>
  <si>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</si>
  <si>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</si>
  <si>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</si>
  <si>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</si>
  <si>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</si>
  <si>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</si>
  <si>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</si>
  <si>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</si>
  <si>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</si>
  <si>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</si>
  <si>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</si>
  <si>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</si>
  <si>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</si>
  <si>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</si>
  <si>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</si>
  <si>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</si>
  <si>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</si>
  <si>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</si>
  <si>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</si>
  <si>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</si>
  <si>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</si>
  <si>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</si>
  <si>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</si>
  <si>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</si>
  <si>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</si>
  <si>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</si>
  <si>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</si>
  <si>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</si>
  <si>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</si>
  <si>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</si>
  <si>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</si>
  <si>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</si>
  <si>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</si>
  <si>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</si>
  <si>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</si>
  <si>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</si>
  <si>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</si>
  <si>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</si>
  <si>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</si>
  <si>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</si>
  <si>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</si>
  <si>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</si>
  <si>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</si>
  <si>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</si>
  <si>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</si>
  <si>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</si>
  <si>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</si>
  <si>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</si>
  <si>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</si>
  <si>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</si>
  <si>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</si>
  <si>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</si>
  <si>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</si>
  <si>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</si>
  <si>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</si>
  <si>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</si>
  <si>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</si>
  <si>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</si>
  <si>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</si>
  <si>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</si>
  <si>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</si>
  <si>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</si>
  <si>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</si>
  <si>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</si>
  <si>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</si>
  <si>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</si>
  <si>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</si>
  <si>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</si>
  <si>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</si>
  <si>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</si>
  <si>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</si>
  <si>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</si>
  <si>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</si>
  <si>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</si>
  <si>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</si>
  <si>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</si>
  <si>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</si>
  <si>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</si>
  <si>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</si>
  <si>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</si>
  <si>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</si>
  <si>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</si>
  <si>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</si>
  <si>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</si>
  <si>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</si>
  <si>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</si>
  <si>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</si>
  <si>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</si>
  <si>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</si>
  <si>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</si>
  <si>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</si>
  <si>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</si>
  <si>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</si>
  <si>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</si>
  <si>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</si>
  <si>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</si>
  <si>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</si>
  <si>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</si>
  <si>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</si>
  <si>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</si>
  <si>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</si>
  <si>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</si>
  <si>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</si>
  <si>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</si>
  <si>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</si>
  <si>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</si>
  <si>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</si>
  <si>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</si>
  <si>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</si>
  <si>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</si>
  <si>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</si>
  <si>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</si>
  <si>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</si>
  <si>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</si>
  <si>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</si>
  <si>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</si>
  <si>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</si>
  <si>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</si>
  <si>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</si>
  <si>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</si>
  <si>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</si>
  <si>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</si>
  <si>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</si>
  <si>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</si>
  <si>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</si>
  <si>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</si>
  <si>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</si>
  <si>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</si>
  <si>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</si>
  <si>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</si>
  <si>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</si>
  <si>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</si>
  <si>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</si>
  <si>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</si>
  <si>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</si>
  <si>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</si>
  <si>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</si>
  <si>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</si>
  <si>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</si>
  <si>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</si>
  <si>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</si>
  <si>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</si>
  <si>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</si>
  <si>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</si>
  <si>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</si>
  <si>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</si>
  <si>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</si>
  <si>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</si>
  <si>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</si>
  <si>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</si>
  <si>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</si>
  <si>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</si>
  <si>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</si>
  <si>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</si>
  <si>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</si>
  <si>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</si>
  <si>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</si>
  <si>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</si>
  <si>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</si>
  <si>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</si>
  <si>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</si>
  <si>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</si>
  <si>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</si>
  <si>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</si>
  <si>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</si>
  <si>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</si>
  <si>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</si>
  <si>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</si>
  <si>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</si>
  <si>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</si>
  <si>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</si>
  <si>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</si>
  <si>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</si>
  <si>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</si>
  <si>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</si>
  <si>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</si>
  <si>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</si>
  <si>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</si>
  <si>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</si>
  <si>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</si>
  <si>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</si>
  <si>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</si>
  <si>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</si>
  <si>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</si>
  <si>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</si>
  <si>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</si>
  <si>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</si>
  <si>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</si>
  <si>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</si>
  <si>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</si>
  <si>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</si>
  <si>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</si>
  <si>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</si>
  <si>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</si>
  <si>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</si>
  <si>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</si>
  <si>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</si>
  <si>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</si>
  <si>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</si>
  <si>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</si>
  <si>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</si>
  <si>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</si>
  <si>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</si>
  <si>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</si>
  <si>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</si>
  <si>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</si>
  <si>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</si>
  <si>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</si>
  <si>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</si>
  <si>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</si>
  <si>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</si>
  <si>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</si>
  <si>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</si>
  <si>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</si>
  <si>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</si>
  <si>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</si>
  <si>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</si>
  <si>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</si>
  <si>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</si>
  <si>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</si>
  <si>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</si>
  <si>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</si>
  <si>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</si>
  <si>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</si>
  <si>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</si>
  <si>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</si>
  <si>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</si>
  <si>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</si>
  <si>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</si>
  <si>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</si>
  <si>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</si>
  <si>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</si>
  <si>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</si>
  <si>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</si>
  <si>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</si>
  <si>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</si>
  <si>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</si>
  <si>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</si>
  <si>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</si>
  <si>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</si>
  <si>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</si>
  <si>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</si>
  <si>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</si>
  <si>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</si>
  <si>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</si>
  <si>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</si>
  <si>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</si>
  <si>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</si>
  <si>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</si>
  <si>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</si>
  <si>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</si>
  <si>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</si>
  <si>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</si>
  <si>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</si>
  <si>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</si>
  <si>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</si>
  <si>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</si>
  <si>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</si>
  <si>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</si>
  <si>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</si>
  <si>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</si>
  <si>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</si>
  <si>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</si>
  <si>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</si>
  <si>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</si>
  <si>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</si>
  <si>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</si>
  <si>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</si>
  <si>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</si>
  <si>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</si>
  <si>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</si>
  <si>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</si>
  <si>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</si>
  <si>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</si>
  <si>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</si>
  <si>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</si>
  <si>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</si>
  <si>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</si>
  <si>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</si>
  <si>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</si>
  <si>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</si>
  <si>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</si>
  <si>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</si>
  <si>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</si>
  <si>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</si>
  <si>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</si>
  <si>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</si>
  <si>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</si>
  <si>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</si>
  <si>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</si>
  <si>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</si>
  <si>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</si>
  <si>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</si>
  <si>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</si>
  <si>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</si>
  <si>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</si>
  <si>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</si>
  <si>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</si>
  <si>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</si>
  <si>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</si>
  <si>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</si>
  <si>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</si>
  <si>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</si>
  <si>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</si>
  <si>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</si>
  <si>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</si>
  <si>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</si>
  <si>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</si>
  <si>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</si>
  <si>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</si>
  <si>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</si>
  <si>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</si>
  <si>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</si>
  <si>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</si>
  <si>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</si>
  <si>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</si>
  <si>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</si>
  <si>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</si>
  <si>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</si>
  <si>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</si>
  <si>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</si>
  <si>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</si>
  <si>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</si>
  <si>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</si>
  <si>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</si>
  <si>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</si>
  <si>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</si>
  <si>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</si>
  <si>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</si>
  <si>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</si>
  <si>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</si>
  <si>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</si>
  <si>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</si>
  <si>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</si>
  <si>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</si>
  <si>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</si>
  <si>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</si>
  <si>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</si>
  <si>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</si>
  <si>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</si>
  <si>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</si>
  <si>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</si>
  <si>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</si>
  <si>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</si>
  <si>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</si>
  <si>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</si>
  <si>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</si>
  <si>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</si>
  <si>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</si>
  <si>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</si>
  <si>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</si>
  <si>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</si>
  <si>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</si>
  <si>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</si>
  <si>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</si>
  <si>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</si>
  <si>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</si>
  <si>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</si>
  <si>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</si>
  <si>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</si>
  <si>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</si>
  <si>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</si>
  <si>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</si>
  <si>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</si>
  <si>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</si>
  <si>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</si>
  <si>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</si>
  <si>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</si>
  <si>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</si>
  <si>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</si>
  <si>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</si>
  <si>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</si>
  <si>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</si>
  <si>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</si>
  <si>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</si>
  <si>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</si>
  <si>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</si>
  <si>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</si>
  <si>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</si>
  <si>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</si>
  <si>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</si>
  <si>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</si>
  <si>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</si>
  <si>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</si>
  <si>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</si>
  <si>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</si>
  <si>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</si>
  <si>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</si>
  <si>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</si>
  <si>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</si>
  <si>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</si>
  <si>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</si>
  <si>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</si>
  <si>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</si>
  <si>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</si>
  <si>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</si>
  <si>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</si>
  <si>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</si>
  <si>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</si>
  <si>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</si>
  <si>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</si>
  <si>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</si>
  <si>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</si>
  <si>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</si>
  <si>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</si>
  <si>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</si>
  <si>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</si>
  <si>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</si>
  <si>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</si>
  <si>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</si>
  <si>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</si>
  <si>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</si>
  <si>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</si>
  <si>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</si>
  <si>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</si>
  <si>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</si>
  <si>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</si>
  <si>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</si>
  <si>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</si>
  <si>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</si>
  <si>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</si>
  <si>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</si>
  <si>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</si>
  <si>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</si>
  <si>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</si>
  <si>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</si>
  <si>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</si>
  <si>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</si>
  <si>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</si>
  <si>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</si>
  <si>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</si>
  <si>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</si>
  <si>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</si>
  <si>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</si>
  <si>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</si>
  <si>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</si>
  <si>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</si>
  <si>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</si>
  <si>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</si>
  <si>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</si>
  <si>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</si>
  <si>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</si>
  <si>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</si>
  <si>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</si>
  <si>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</si>
  <si>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</si>
  <si>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</si>
  <si>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</si>
  <si>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</si>
  <si>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</si>
  <si>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</si>
  <si>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</si>
  <si>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</si>
  <si>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</si>
  <si>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</si>
  <si>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</si>
  <si>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</si>
  <si>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</si>
  <si>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</si>
  <si>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</si>
  <si>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</si>
  <si>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</si>
  <si>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</si>
  <si>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</si>
  <si>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</si>
  <si>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</si>
  <si>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</si>
  <si>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</si>
  <si>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</si>
  <si>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</si>
  <si>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</si>
  <si>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</si>
  <si>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</si>
  <si>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</si>
  <si>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</si>
  <si>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</si>
  <si>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</si>
  <si>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</si>
  <si>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</si>
  <si>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</si>
  <si>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</si>
  <si>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</si>
  <si>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</si>
  <si>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</si>
  <si>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</si>
  <si>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</si>
  <si>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</si>
  <si>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</si>
  <si>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</si>
  <si>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</si>
  <si>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</si>
  <si>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</si>
  <si>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</si>
  <si>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</si>
  <si>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</si>
  <si>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</si>
  <si>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</si>
  <si>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</si>
  <si>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</si>
  <si>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</si>
  <si>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</si>
  <si>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</si>
  <si>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</si>
  <si>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</si>
  <si>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</si>
  <si>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</si>
  <si>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</si>
  <si>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</si>
  <si>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</si>
  <si>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</si>
  <si>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</si>
  <si>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</si>
  <si>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</si>
  <si>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</si>
  <si>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</si>
  <si>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</si>
  <si>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</si>
  <si>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</si>
  <si>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</si>
  <si>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</si>
  <si>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</si>
  <si>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</si>
  <si>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</si>
  <si>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</si>
  <si>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</si>
  <si>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</si>
  <si>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</si>
  <si>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</si>
  <si>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</si>
  <si>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</si>
  <si>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</si>
  <si>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</si>
  <si>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</si>
  <si>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</si>
  <si>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</si>
  <si>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</si>
  <si>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</si>
  <si>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</si>
  <si>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</si>
  <si>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</si>
  <si>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</si>
  <si>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</si>
  <si>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</si>
  <si>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</si>
  <si>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</si>
  <si>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</si>
  <si>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</si>
  <si>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</si>
  <si>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</si>
  <si>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</si>
  <si>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</si>
  <si>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</si>
  <si>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</si>
  <si>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</si>
  <si>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</si>
  <si>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</si>
  <si>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</si>
  <si>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</si>
  <si>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</si>
  <si>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</si>
  <si>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</si>
  <si>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</si>
  <si>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</si>
  <si>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</si>
  <si>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</si>
  <si>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</si>
  <si>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</si>
  <si>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</si>
  <si>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</si>
  <si>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</si>
  <si>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</si>
  <si>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</si>
  <si>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</si>
  <si>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</si>
  <si>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</si>
  <si>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</si>
  <si>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</si>
  <si>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</si>
  <si>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</si>
  <si>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</si>
  <si>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</si>
  <si>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</si>
  <si>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</si>
  <si>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</si>
  <si>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</si>
  <si>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</si>
  <si>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</si>
  <si>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</si>
  <si>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</si>
  <si>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</si>
  <si>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</si>
  <si>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</si>
  <si>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</si>
  <si>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</si>
  <si>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</si>
  <si>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</si>
  <si>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</si>
  <si>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</si>
  <si>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</si>
  <si>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</si>
  <si>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</si>
  <si>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</si>
  <si>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</si>
  <si>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</si>
  <si>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</si>
  <si>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</si>
  <si>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</si>
  <si>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</si>
  <si>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</si>
  <si>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</si>
  <si>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</si>
  <si>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</si>
  <si>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</si>
  <si>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</si>
  <si>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</si>
  <si>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</si>
  <si>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</si>
  <si>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</si>
  <si>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</si>
  <si>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</si>
  <si>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</si>
  <si>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</si>
  <si>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</si>
  <si>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</si>
  <si>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</si>
  <si>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</si>
  <si>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</si>
  <si>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</si>
  <si>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</si>
  <si>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</si>
  <si>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</si>
  <si>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</si>
  <si>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</si>
  <si>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</si>
  <si>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</si>
  <si>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</si>
  <si>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</si>
  <si>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</si>
  <si>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</si>
  <si>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</si>
  <si>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</si>
  <si>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</si>
  <si>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</si>
  <si>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</si>
  <si>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</si>
  <si>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</si>
  <si>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</si>
  <si>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</si>
  <si>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</si>
  <si>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</si>
  <si>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</si>
  <si>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</si>
  <si>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</si>
  <si>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</si>
  <si>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</si>
  <si>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</si>
  <si>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</si>
  <si>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</si>
  <si>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</si>
  <si>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</si>
  <si>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</si>
  <si>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</si>
  <si>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</si>
  <si>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</si>
  <si>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</si>
  <si>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</si>
  <si>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</si>
  <si>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</si>
  <si>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</si>
  <si>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</si>
  <si>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</si>
  <si>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</si>
  <si>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</si>
  <si>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</si>
  <si>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</si>
  <si>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</si>
  <si>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</si>
  <si>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</si>
  <si>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</si>
  <si>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</si>
  <si>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</si>
  <si>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</si>
  <si>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</si>
  <si>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</si>
  <si>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</si>
  <si>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</si>
  <si>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</si>
  <si>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</si>
  <si>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</si>
  <si>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</si>
  <si>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</si>
  <si>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</si>
  <si>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</si>
  <si>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</si>
  <si>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</si>
  <si>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</si>
  <si>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</si>
  <si>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</si>
  <si>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</si>
  <si>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</si>
  <si>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</si>
  <si>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</si>
  <si>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</si>
  <si>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</si>
  <si>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</si>
  <si>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</si>
  <si>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</si>
  <si>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</si>
  <si>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</si>
  <si>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</si>
  <si>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</si>
  <si>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</si>
  <si>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</si>
  <si>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</si>
  <si>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</si>
  <si>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</si>
  <si>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</si>
  <si>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</si>
  <si>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</si>
  <si>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</si>
  <si>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</si>
  <si>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</si>
  <si>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</si>
  <si>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</si>
  <si>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</si>
  <si>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</si>
  <si>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</si>
  <si>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</si>
  <si>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</si>
  <si>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</si>
  <si>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</si>
  <si>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</si>
  <si>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</si>
  <si>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</si>
  <si>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</si>
  <si>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</si>
  <si>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</si>
  <si>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</si>
  <si>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</si>
  <si>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</si>
  <si>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</si>
  <si>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</si>
  <si>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</si>
  <si>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</si>
  <si>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</si>
  <si>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</si>
  <si>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</si>
  <si>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</si>
  <si>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</si>
  <si>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</si>
  <si>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</si>
  <si>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</si>
  <si>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</si>
  <si>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</si>
  <si>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</si>
  <si>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</si>
  <si>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</si>
  <si>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</si>
  <si>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</si>
  <si>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</si>
  <si>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</si>
  <si>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</si>
  <si>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</si>
  <si>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</si>
  <si>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</si>
  <si>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</si>
  <si>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</si>
  <si>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</si>
  <si>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</si>
  <si>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</si>
  <si>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</si>
  <si>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</si>
  <si>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</si>
  <si>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</si>
  <si>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</si>
  <si>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</si>
  <si>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</si>
  <si>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</si>
  <si>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</si>
  <si>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</si>
  <si>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</si>
  <si>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</si>
  <si>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</si>
  <si>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</si>
  <si>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</si>
  <si>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</si>
  <si>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</si>
  <si>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</si>
  <si>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</si>
  <si>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</si>
  <si>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</si>
  <si>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</si>
  <si>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</si>
  <si>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</si>
  <si>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</si>
  <si>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</si>
  <si>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</si>
  <si>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</si>
  <si>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</si>
  <si>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</si>
  <si>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</si>
  <si>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</si>
  <si>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</si>
  <si>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</si>
  <si>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</si>
  <si>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</si>
  <si>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</si>
  <si>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</si>
  <si>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</si>
  <si>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</si>
  <si>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</si>
  <si>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</si>
  <si>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</si>
  <si>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</si>
  <si>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</si>
  <si>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</si>
  <si>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</si>
  <si>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</si>
  <si>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</si>
  <si>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</si>
  <si>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</si>
  <si>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</si>
  <si>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</si>
  <si>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</si>
  <si>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</si>
  <si>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</si>
  <si>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</si>
  <si>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</si>
  <si>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</si>
  <si>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</si>
  <si>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</si>
  <si>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</si>
  <si>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</si>
  <si>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</si>
  <si>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</si>
  <si>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</si>
  <si>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</si>
  <si>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</si>
  <si>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</si>
  <si>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</si>
  <si>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</si>
  <si>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</si>
  <si>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</si>
  <si>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</si>
  <si>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</si>
  <si>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</si>
  <si>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</si>
  <si>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</si>
  <si>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</si>
  <si>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</si>
  <si>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</si>
  <si>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</si>
  <si>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</si>
  <si>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</si>
  <si>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</si>
  <si>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</si>
  <si>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</si>
  <si>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</si>
  <si>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</si>
  <si>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</si>
  <si>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</si>
  <si>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</si>
  <si>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</si>
  <si>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</si>
  <si>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</si>
  <si>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</si>
  <si>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</si>
  <si>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</si>
  <si>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</si>
  <si>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</si>
  <si>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</si>
  <si>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</si>
  <si>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</si>
  <si>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</si>
  <si>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</si>
  <si>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</si>
  <si>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</si>
  <si>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</si>
  <si>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</si>
  <si>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</si>
  <si>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</si>
  <si>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</si>
  <si>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</si>
  <si>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</si>
  <si>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</si>
  <si>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</si>
  <si>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</si>
  <si>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</si>
  <si>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</si>
  <si>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</si>
  <si>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</si>
  <si>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</si>
  <si>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</si>
  <si>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</si>
  <si>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</si>
  <si>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</si>
  <si>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</si>
  <si>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</si>
  <si>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</si>
  <si>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</si>
  <si>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</si>
  <si>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</si>
  <si>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</si>
  <si>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</si>
  <si>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</si>
  <si>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</si>
  <si>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</si>
  <si>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</si>
  <si>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</si>
  <si>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</si>
  <si>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</si>
  <si>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</si>
  <si>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</si>
  <si>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</si>
  <si>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</si>
  <si>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</si>
  <si>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</si>
  <si>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</si>
  <si>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</si>
  <si>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</si>
  <si>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</si>
  <si>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</si>
  <si>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</si>
  <si>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</si>
  <si>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</si>
  <si>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</si>
  <si>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</si>
  <si>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</si>
  <si>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</si>
  <si>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</si>
  <si>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</si>
  <si>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</si>
  <si>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</si>
  <si>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</si>
  <si>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</si>
  <si>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</si>
  <si>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</si>
  <si>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</si>
  <si>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</si>
  <si>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</si>
  <si>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</si>
  <si>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</si>
  <si>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</si>
  <si>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</si>
  <si>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</si>
  <si>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</si>
  <si>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</si>
  <si>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</si>
  <si>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</si>
  <si>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</si>
  <si>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</si>
  <si>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</si>
  <si>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</si>
  <si>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</si>
  <si>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</si>
  <si>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</si>
  <si>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</si>
  <si>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</si>
  <si>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</si>
  <si>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</si>
  <si>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</si>
  <si>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</si>
  <si>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</si>
  <si>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</si>
  <si>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</si>
  <si>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</si>
  <si>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</si>
  <si>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</si>
  <si>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</si>
  <si>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</si>
  <si>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</si>
  <si>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</si>
  <si>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</si>
  <si>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</si>
  <si>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</si>
  <si>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</si>
  <si>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</si>
  <si>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</si>
  <si>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</si>
  <si>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</si>
  <si>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</si>
  <si>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</si>
  <si>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</si>
  <si>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</si>
  <si>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</si>
  <si>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</si>
  <si>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</si>
  <si>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</si>
  <si>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</si>
  <si>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</si>
  <si>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</si>
  <si>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</si>
  <si>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</si>
  <si>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</si>
  <si>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</si>
  <si>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</si>
  <si>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</si>
  <si>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</si>
  <si>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</si>
  <si>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</si>
  <si>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</si>
  <si>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</si>
  <si>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</si>
  <si>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</si>
  <si>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</si>
  <si>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</si>
  <si>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</si>
  <si>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</si>
  <si>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</si>
  <si>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</si>
  <si>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</si>
  <si>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</si>
  <si>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</si>
  <si>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</si>
  <si>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</si>
  <si>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</si>
  <si>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</si>
  <si>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</si>
  <si>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</si>
  <si>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</si>
  <si>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</si>
  <si>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</si>
  <si>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</si>
  <si>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</si>
  <si>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</si>
  <si>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</si>
  <si>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</si>
  <si>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</si>
  <si>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</si>
  <si>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</si>
  <si>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</si>
  <si>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</si>
  <si>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</si>
  <si>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</si>
  <si>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</si>
  <si>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</si>
  <si>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</si>
  <si>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</si>
  <si>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</si>
  <si>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</si>
  <si>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</si>
  <si>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</si>
  <si>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</si>
  <si>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</si>
  <si>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</si>
  <si>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</si>
  <si>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</si>
  <si>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</si>
  <si>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</si>
  <si>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</si>
  <si>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</si>
  <si>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</si>
  <si>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</si>
  <si>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</si>
  <si>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</si>
  <si>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</si>
  <si>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</si>
  <si>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</si>
  <si>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</si>
  <si>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</si>
  <si>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</si>
  <si>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</si>
  <si>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</si>
  <si>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</si>
  <si>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</si>
  <si>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</si>
  <si>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</si>
  <si>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</si>
  <si>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</si>
  <si>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</si>
  <si>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</si>
  <si>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</si>
  <si>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</si>
  <si>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</si>
  <si>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</si>
  <si>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</si>
  <si>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</si>
  <si>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</si>
  <si>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</si>
  <si>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</si>
  <si>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</si>
  <si>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</si>
  <si>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</si>
  <si>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</si>
  <si>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</si>
  <si>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</si>
  <si>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</si>
  <si>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</si>
  <si>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</si>
  <si>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</si>
  <si>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</si>
  <si>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</si>
  <si>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</si>
  <si>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</si>
  <si>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</si>
  <si>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</si>
  <si>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</si>
  <si>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</si>
  <si>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</si>
  <si>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</si>
  <si>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</si>
  <si>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</si>
  <si>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</si>
  <si>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</si>
  <si>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</si>
  <si>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</si>
  <si>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</si>
  <si>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</si>
  <si>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</si>
  <si>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</si>
  <si>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</si>
  <si>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</si>
  <si>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</si>
  <si>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</si>
  <si>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</si>
  <si>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</si>
  <si>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</si>
  <si>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</si>
  <si>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</si>
  <si>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</si>
  <si>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</si>
  <si>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</si>
  <si>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</si>
  <si>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</si>
  <si>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</si>
  <si>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</si>
  <si>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</si>
  <si>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</si>
  <si>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</si>
  <si>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</si>
  <si>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</si>
  <si>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</si>
  <si>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</si>
  <si>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</si>
  <si>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</si>
  <si>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</si>
  <si>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</si>
  <si>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</si>
  <si>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</si>
  <si>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</si>
  <si>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</si>
  <si>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</si>
  <si>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</si>
  <si>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</si>
  <si>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</si>
  <si>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</si>
  <si>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</si>
  <si>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</si>
  <si>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</si>
  <si>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</si>
  <si>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</si>
  <si>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</si>
  <si>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</si>
  <si>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</si>
  <si>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</si>
  <si>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</si>
  <si>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</si>
  <si>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</si>
  <si>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</si>
  <si>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</si>
  <si>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</si>
  <si>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</si>
  <si>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</si>
  <si>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</si>
  <si>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</si>
  <si>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</si>
  <si>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</si>
  <si>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</si>
  <si>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</si>
  <si>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</si>
  <si>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</si>
  <si>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</si>
  <si>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</si>
  <si>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</si>
  <si>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</si>
  <si>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</si>
  <si>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</si>
  <si>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</si>
  <si>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</si>
  <si>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</si>
  <si>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</si>
  <si>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</si>
  <si>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</si>
  <si>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</si>
  <si>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</si>
  <si>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</si>
  <si>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</si>
  <si>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</si>
  <si>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</si>
  <si>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</si>
  <si>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</si>
  <si>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</si>
  <si>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</si>
  <si>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</si>
  <si>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</si>
  <si>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</si>
  <si>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</si>
  <si>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</si>
  <si>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</si>
  <si>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</si>
  <si>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</si>
  <si>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</si>
  <si>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</si>
  <si>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</si>
  <si>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</si>
  <si>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</si>
  <si>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</si>
  <si>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</si>
  <si>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</si>
  <si>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</si>
  <si>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</si>
  <si>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</si>
  <si>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</si>
  <si>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</si>
  <si>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</si>
  <si>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</si>
  <si>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</si>
  <si>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</si>
  <si>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</si>
  <si>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</si>
  <si>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</si>
  <si>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</si>
  <si>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</si>
  <si>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</si>
  <si>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</si>
  <si>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</si>
  <si>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</si>
  <si>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</si>
  <si>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</si>
  <si>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</si>
  <si>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</si>
  <si>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</si>
  <si>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</si>
  <si>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</si>
  <si>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</si>
  <si>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</si>
  <si>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</si>
  <si>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</si>
  <si>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</si>
  <si>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</si>
  <si>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</si>
  <si>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</si>
  <si>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</si>
  <si>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</si>
  <si>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</si>
  <si>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</si>
  <si>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</si>
  <si>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</si>
  <si>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</si>
  <si>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</si>
  <si>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</si>
  <si>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</si>
  <si>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</si>
  <si>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</si>
  <si>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</si>
  <si>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</si>
  <si>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</si>
  <si>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</si>
  <si>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</si>
  <si>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</si>
  <si>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</si>
  <si>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</si>
  <si>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</si>
  <si>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</si>
  <si>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</si>
  <si>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</si>
  <si>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</si>
  <si>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</si>
  <si>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</si>
  <si>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</si>
  <si>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</si>
  <si>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</si>
  <si>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</si>
  <si>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</si>
  <si>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</si>
  <si>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</si>
  <si>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</si>
  <si>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</si>
  <si>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</si>
  <si>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</si>
  <si>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</si>
  <si>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</si>
  <si>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</si>
  <si>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</si>
  <si>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</si>
  <si>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</si>
  <si>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</si>
  <si>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</si>
  <si>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</si>
  <si>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</si>
  <si>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</si>
  <si>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</si>
  <si>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</si>
  <si>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</si>
  <si>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</si>
  <si>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</si>
  <si>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</si>
  <si>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</si>
  <si>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</si>
  <si>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</si>
  <si>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</si>
  <si>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</si>
  <si>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</si>
  <si>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</si>
  <si>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</si>
  <si>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</si>
  <si>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</si>
  <si>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</si>
  <si>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</si>
  <si>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</si>
  <si>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</si>
  <si>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</si>
  <si>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</si>
  <si>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</si>
  <si>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</si>
  <si>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</si>
  <si>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</si>
  <si>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</si>
  <si>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</si>
  <si>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</si>
  <si>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</si>
  <si>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</si>
  <si>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</si>
  <si>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</si>
  <si>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</si>
  <si>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</si>
  <si>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</si>
  <si>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</si>
  <si>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</si>
  <si>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</si>
  <si>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</si>
  <si>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</si>
  <si>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</si>
  <si>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</si>
  <si>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</si>
  <si>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</si>
  <si>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</si>
  <si>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</si>
  <si>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</si>
  <si>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</si>
  <si>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</si>
  <si>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</si>
  <si>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</si>
  <si>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</si>
  <si>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</si>
  <si>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</si>
  <si>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</si>
  <si>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</si>
  <si>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</si>
  <si>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</si>
  <si>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</si>
  <si>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</si>
  <si>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</si>
  <si>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</si>
  <si>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</si>
  <si>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</si>
  <si>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</si>
  <si>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</si>
  <si>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</si>
  <si>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</si>
  <si>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</si>
  <si>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</si>
  <si>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</si>
  <si>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</si>
  <si>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</si>
  <si>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</si>
  <si>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</si>
  <si>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</si>
  <si>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</si>
  <si>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</si>
  <si>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</si>
  <si>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</si>
  <si>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</si>
  <si>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</si>
  <si>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</si>
  <si>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</si>
  <si>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</si>
  <si>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</si>
  <si>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</si>
  <si>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</si>
  <si>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</si>
  <si>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</si>
  <si>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</si>
  <si>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</si>
  <si>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</si>
  <si>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</si>
  <si>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</si>
  <si>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</si>
  <si>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</si>
  <si>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</si>
  <si>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</si>
  <si>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</si>
  <si>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</si>
  <si>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</si>
  <si>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</si>
  <si>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</si>
  <si>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</si>
  <si>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</si>
  <si>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</si>
  <si>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</si>
  <si>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</si>
  <si>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</si>
  <si>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</si>
  <si>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</si>
  <si>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</si>
  <si>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</si>
  <si>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</si>
  <si>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</si>
  <si>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</si>
  <si>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</si>
  <si>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</si>
  <si>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</si>
  <si>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</si>
  <si>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</si>
  <si>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</si>
  <si>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</si>
  <si>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</si>
  <si>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</si>
  <si>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</si>
  <si>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</si>
  <si>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</si>
  <si>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</si>
  <si>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</si>
  <si>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</si>
  <si>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</si>
  <si>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</si>
  <si>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</si>
  <si>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</si>
  <si>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</si>
  <si>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</si>
  <si>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</si>
  <si>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</si>
  <si>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</si>
  <si>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</si>
  <si>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</si>
  <si>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</si>
  <si>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</si>
  <si>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</si>
  <si>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</si>
  <si>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</si>
  <si>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</si>
  <si>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</si>
  <si>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</si>
  <si>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</si>
  <si>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</si>
  <si>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</si>
  <si>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</si>
  <si>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</si>
  <si>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</si>
  <si>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</si>
  <si>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</si>
  <si>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</si>
  <si>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</si>
  <si>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</si>
  <si>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</si>
  <si>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</si>
  <si>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</si>
  <si>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</si>
  <si>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</si>
  <si>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</si>
  <si>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</si>
  <si>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</si>
  <si>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</si>
  <si>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</si>
  <si>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</si>
  <si>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</si>
  <si>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</si>
  <si>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</si>
  <si>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</si>
  <si>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</si>
  <si>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</si>
  <si>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</si>
  <si>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</si>
  <si>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</si>
  <si>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</si>
  <si>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</si>
  <si>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</si>
  <si>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</si>
  <si>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</si>
  <si>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</si>
  <si>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</si>
  <si>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</si>
  <si>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</si>
  <si>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</si>
  <si>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</si>
  <si>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</si>
  <si>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</si>
  <si>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</si>
  <si>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</si>
  <si>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</si>
  <si>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</si>
  <si>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</si>
  <si>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</si>
  <si>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</si>
  <si>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</si>
  <si>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</si>
  <si>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</si>
  <si>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</si>
  <si>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</si>
  <si>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</si>
  <si>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</si>
  <si>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</si>
  <si>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</si>
  <si>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</si>
  <si>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</si>
  <si>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</si>
  <si>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</si>
  <si>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</si>
  <si>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</si>
  <si>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</si>
  <si>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</si>
  <si>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</si>
  <si>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</si>
  <si>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</si>
  <si>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</si>
  <si>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</si>
  <si>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</si>
  <si>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</si>
  <si>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</si>
  <si>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</si>
  <si>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</si>
  <si>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</si>
  <si>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</si>
  <si>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</si>
  <si>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</si>
  <si>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</si>
  <si>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</si>
  <si>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</si>
  <si>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</si>
  <si>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</si>
  <si>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</si>
  <si>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</si>
  <si>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</si>
  <si>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</si>
  <si>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</si>
  <si>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</si>
  <si>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</si>
  <si>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</si>
  <si>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</si>
  <si>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</si>
  <si>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</si>
  <si>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</si>
  <si>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</si>
  <si>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</si>
  <si>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</si>
  <si>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</si>
  <si>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</si>
  <si>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</si>
  <si>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</si>
  <si>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</si>
  <si>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</si>
  <si>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</si>
  <si>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</si>
  <si>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</si>
  <si>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</si>
  <si>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</si>
  <si>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</si>
  <si>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</si>
  <si>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</si>
  <si>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</si>
  <si>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</si>
  <si>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</si>
  <si>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</si>
  <si>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</si>
  <si>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</si>
  <si>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</si>
  <si>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</si>
  <si>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</si>
  <si>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</si>
  <si>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</si>
  <si>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</si>
  <si>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</si>
  <si>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</si>
  <si>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</si>
  <si>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</si>
  <si>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</si>
  <si>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</si>
  <si>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</si>
  <si>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</si>
  <si>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</si>
  <si>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</si>
  <si>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</si>
  <si>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</si>
  <si>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</si>
  <si>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</si>
  <si>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</si>
  <si>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</si>
  <si>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</si>
  <si>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</si>
  <si>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</si>
  <si>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</si>
  <si>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</si>
  <si>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</si>
  <si>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</si>
  <si>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</si>
  <si>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</si>
  <si>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</si>
  <si>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</si>
  <si>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</si>
  <si>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</si>
  <si>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</si>
  <si>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</si>
  <si>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</si>
  <si>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</si>
  <si>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</si>
  <si>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</si>
  <si>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</si>
  <si>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</si>
  <si>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</si>
  <si>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</si>
  <si>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</si>
  <si>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</si>
  <si>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</si>
  <si>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</si>
  <si>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</si>
  <si>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</si>
  <si>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</si>
  <si>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</si>
  <si>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</si>
  <si>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</si>
  <si>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</si>
  <si>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</si>
  <si>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</si>
  <si>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</si>
  <si>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</si>
  <si>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</si>
  <si>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</si>
  <si>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</si>
  <si>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</si>
  <si>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</si>
  <si>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</si>
  <si>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</si>
  <si>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</si>
  <si>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</si>
  <si>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</si>
  <si>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</si>
  <si>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</si>
  <si>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</si>
  <si>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</si>
  <si>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</si>
  <si>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</si>
  <si>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</si>
  <si>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</si>
  <si>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</si>
  <si>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</si>
  <si>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</si>
  <si>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</si>
  <si>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</si>
  <si>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</si>
  <si>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</si>
  <si>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</si>
  <si>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</si>
  <si>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</si>
  <si>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</si>
  <si>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</si>
  <si>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</si>
  <si>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</si>
  <si>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</si>
  <si>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</si>
  <si>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</si>
  <si>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</si>
  <si>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</si>
  <si>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</si>
  <si>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</si>
  <si>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</si>
  <si>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</si>
  <si>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</si>
  <si>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</si>
  <si>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</si>
  <si>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</si>
  <si>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</si>
  <si>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</si>
  <si>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</si>
  <si>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</si>
  <si>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</si>
  <si>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</si>
  <si>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</si>
  <si>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</si>
  <si>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</si>
  <si>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</si>
  <si>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</si>
  <si>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</si>
  <si>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</si>
  <si>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</si>
  <si>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</si>
  <si>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</si>
  <si>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</si>
  <si>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</si>
  <si>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</si>
  <si>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</si>
  <si>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</si>
  <si>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</si>
  <si>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</si>
  <si>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</si>
  <si>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</si>
  <si>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</si>
  <si>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</si>
  <si>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</si>
  <si>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</si>
  <si>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</si>
  <si>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</si>
  <si>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</si>
  <si>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</si>
  <si>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</si>
  <si>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</si>
  <si>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</si>
  <si>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</si>
  <si>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</si>
  <si>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</si>
  <si>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</si>
  <si>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</si>
  <si>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</si>
  <si>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</si>
  <si>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</si>
  <si>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</si>
  <si>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</si>
  <si>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</si>
  <si>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</si>
  <si>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</si>
  <si>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</si>
  <si>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</si>
  <si>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</si>
  <si>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</si>
  <si>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</si>
  <si>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</si>
  <si>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</si>
  <si>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</si>
  <si>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</si>
  <si>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</si>
  <si>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</si>
  <si>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</si>
  <si>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</si>
  <si>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</si>
  <si>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</si>
  <si>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</si>
  <si>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</si>
  <si>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</si>
  <si>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</si>
  <si>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</si>
  <si>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</si>
  <si>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</si>
  <si>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</si>
  <si>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</si>
  <si>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</si>
  <si>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</si>
  <si>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</si>
  <si>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</si>
  <si>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</si>
  <si>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</si>
  <si>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</si>
  <si>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</si>
  <si>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</si>
  <si>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</si>
  <si>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</si>
  <si>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</si>
  <si>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</si>
  <si>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</si>
  <si>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</si>
  <si>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</si>
  <si>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</si>
  <si>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</si>
  <si>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</si>
  <si>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</si>
  <si>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</si>
  <si>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</si>
  <si>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</si>
  <si>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</si>
  <si>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</si>
  <si>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</si>
  <si>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</si>
  <si>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</si>
  <si>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</si>
  <si>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</si>
  <si>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</si>
  <si>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</si>
  <si>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</si>
  <si>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</si>
  <si>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</si>
  <si>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</si>
  <si>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</si>
  <si>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</si>
  <si>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</si>
  <si>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</si>
  <si>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</si>
  <si>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</si>
  <si>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</si>
  <si>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</si>
  <si>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</si>
  <si>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</si>
  <si>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</si>
  <si>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</si>
  <si>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</si>
  <si>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</si>
  <si>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</si>
  <si>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</si>
  <si>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</si>
  <si>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</si>
  <si>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</si>
  <si>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</si>
  <si>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</si>
  <si>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</si>
  <si>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</si>
  <si>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</si>
  <si>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</si>
  <si>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</si>
  <si>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</si>
  <si>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</si>
  <si>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</si>
  <si>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</si>
  <si>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</si>
  <si>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</si>
  <si>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</si>
  <si>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</si>
  <si>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</si>
  <si>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</si>
  <si>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</si>
  <si>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</si>
  <si>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</si>
  <si>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</si>
  <si>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</si>
  <si>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</si>
  <si>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</si>
  <si>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</si>
  <si>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</si>
  <si>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</si>
  <si>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</si>
  <si>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</si>
  <si>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</si>
  <si>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</si>
  <si>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</si>
  <si>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</si>
  <si>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</si>
  <si>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</si>
  <si>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</si>
  <si>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</si>
  <si>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</si>
  <si>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</si>
  <si>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</si>
  <si>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</si>
  <si>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</si>
  <si>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</si>
  <si>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</si>
  <si>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</si>
  <si>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</si>
  <si>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</si>
  <si>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</si>
  <si>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</si>
  <si>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</si>
  <si>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</si>
  <si>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</si>
  <si>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</si>
  <si>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</si>
  <si>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</si>
  <si>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</si>
  <si>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</si>
  <si>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</si>
  <si>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</si>
  <si>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</si>
  <si>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</si>
  <si>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</si>
  <si>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</si>
  <si>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</si>
  <si>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</si>
  <si>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</si>
  <si>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</si>
  <si>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</si>
  <si>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</si>
  <si>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</si>
  <si>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</si>
  <si>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</si>
  <si>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</si>
  <si>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</si>
  <si>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</si>
  <si>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</si>
  <si>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</si>
  <si>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</si>
  <si>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</si>
  <si>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</si>
  <si>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</si>
  <si>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</si>
  <si>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</si>
  <si>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</si>
  <si>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</si>
  <si>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</si>
  <si>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</si>
  <si>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</si>
  <si>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</si>
  <si>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</si>
  <si>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</si>
  <si>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</si>
  <si>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</si>
  <si>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</si>
  <si>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</si>
  <si>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</si>
  <si>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</si>
  <si>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</si>
  <si>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</si>
  <si>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</si>
  <si>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</si>
  <si>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</si>
  <si>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</si>
  <si>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</si>
  <si>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</si>
  <si>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</si>
  <si>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</si>
  <si>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</si>
  <si>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</si>
  <si>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</si>
  <si>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</si>
  <si>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</si>
  <si>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</si>
  <si>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</si>
  <si>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</si>
  <si>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</si>
  <si>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</si>
  <si>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</si>
  <si>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</si>
  <si>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</si>
  <si>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</si>
  <si>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</si>
  <si>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</si>
  <si>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</si>
  <si>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</si>
  <si>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</si>
  <si>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</si>
  <si>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</si>
  <si>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</si>
  <si>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</si>
  <si>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</si>
  <si>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</si>
  <si>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</si>
  <si>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</si>
  <si>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</si>
  <si>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</si>
  <si>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</si>
  <si>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</si>
  <si>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</si>
  <si>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</si>
  <si>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</si>
  <si>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</si>
  <si>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</si>
  <si>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</si>
  <si>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</si>
  <si>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</si>
  <si>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</si>
  <si>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</si>
  <si>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</si>
  <si>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</si>
  <si>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</si>
  <si>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</si>
  <si>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</si>
  <si>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</si>
  <si>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</si>
  <si>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</si>
  <si>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</si>
  <si>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</si>
  <si>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</si>
  <si>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</si>
  <si>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</si>
  <si>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</si>
  <si>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</si>
  <si>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</si>
  <si>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</si>
  <si>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</si>
  <si>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</si>
  <si>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</si>
  <si>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</si>
  <si>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</si>
  <si>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</si>
  <si>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</si>
  <si>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</si>
  <si>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</si>
  <si>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</si>
  <si>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</si>
  <si>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</si>
  <si>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</si>
  <si>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</si>
  <si>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</si>
  <si>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</si>
  <si>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</si>
  <si>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</si>
  <si>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</si>
  <si>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</si>
  <si>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</si>
  <si>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</si>
  <si>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</si>
  <si>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</si>
  <si>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</si>
  <si>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</si>
  <si>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</si>
  <si>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</si>
  <si>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</si>
  <si>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</si>
  <si>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</si>
  <si>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</si>
  <si>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</si>
  <si>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</si>
  <si>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</si>
  <si>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</si>
  <si>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</si>
  <si>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</si>
  <si>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</si>
  <si>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</si>
  <si>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</si>
  <si>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</si>
  <si>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</si>
  <si>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</si>
  <si>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</si>
  <si>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</si>
  <si>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</si>
  <si>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</si>
  <si>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</si>
  <si>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</si>
  <si>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</si>
  <si>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</si>
  <si>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</si>
  <si>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</si>
  <si>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</si>
  <si>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</si>
  <si>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</si>
  <si>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</si>
  <si>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</si>
  <si>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</si>
  <si>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</si>
  <si>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</si>
  <si>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</si>
  <si>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</si>
  <si>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</si>
  <si>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</si>
  <si>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</si>
  <si>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</si>
  <si>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</si>
  <si>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</si>
  <si>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</si>
  <si>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</si>
  <si>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</si>
  <si>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</si>
  <si>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</si>
  <si>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</si>
  <si>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</si>
  <si>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</si>
  <si>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</si>
  <si>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</si>
  <si>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</si>
  <si>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</si>
  <si>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</si>
  <si>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</si>
  <si>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</si>
  <si>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</si>
  <si>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</si>
  <si>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</si>
  <si>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</si>
  <si>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</si>
  <si>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</si>
  <si>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</si>
  <si>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</si>
  <si>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</si>
  <si>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</si>
  <si>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</si>
  <si>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</si>
  <si>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</si>
  <si>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</si>
  <si>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</si>
  <si>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</si>
  <si>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</si>
  <si>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</si>
  <si>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</si>
  <si>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</si>
  <si>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</si>
  <si>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</si>
  <si>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</si>
  <si>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</si>
  <si>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</si>
  <si>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</si>
  <si>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</si>
  <si>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</si>
  <si>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</si>
  <si>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</si>
  <si>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</si>
  <si>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</si>
  <si>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</si>
  <si>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</si>
  <si>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</si>
  <si>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</si>
  <si>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</si>
  <si>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</si>
  <si>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</si>
  <si>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</si>
  <si>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</si>
  <si>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</si>
  <si>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</si>
  <si>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</si>
  <si>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</si>
  <si>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</si>
  <si>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</si>
  <si>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</si>
  <si>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</si>
  <si>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</si>
  <si>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</si>
  <si>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</si>
  <si>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</si>
  <si>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</si>
  <si>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</si>
  <si>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</si>
  <si>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</si>
  <si>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</si>
  <si>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</si>
  <si>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</si>
  <si>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</si>
  <si>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</si>
  <si>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</si>
  <si>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</si>
  <si>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</si>
  <si>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</si>
  <si>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</si>
  <si>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</si>
  <si>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</si>
  <si>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</si>
  <si>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</si>
  <si>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</si>
  <si>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</si>
  <si>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</si>
  <si>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</si>
  <si>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</si>
  <si>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</si>
  <si>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</si>
  <si>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</si>
  <si>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</si>
  <si>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</si>
  <si>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</si>
  <si>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</si>
  <si>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</si>
  <si>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</si>
  <si>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</si>
  <si>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</si>
  <si>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</si>
  <si>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</si>
  <si>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</si>
  <si>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</si>
  <si>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</si>
  <si>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</si>
  <si>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</si>
  <si>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</si>
  <si>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</si>
  <si>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</si>
  <si>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</si>
  <si>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</si>
  <si>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</si>
  <si>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</si>
  <si>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</si>
  <si>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</si>
  <si>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</si>
  <si>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</si>
  <si>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</si>
  <si>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</si>
  <si>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</si>
  <si>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</si>
  <si>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</si>
  <si>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</si>
  <si>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</si>
  <si>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</si>
  <si>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</si>
  <si>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</si>
  <si>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</si>
  <si>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</si>
  <si>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</si>
  <si>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</si>
  <si>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</si>
  <si>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</si>
  <si>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</si>
  <si>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</si>
  <si>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</si>
  <si>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</si>
  <si>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</si>
  <si>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</si>
  <si>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</si>
  <si>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</si>
  <si>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</si>
  <si>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</si>
  <si>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</si>
  <si>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</si>
  <si>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</si>
  <si>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</si>
  <si>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</si>
  <si>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</si>
  <si>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</si>
  <si>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</si>
  <si>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</si>
  <si>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</si>
  <si>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</si>
  <si>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</si>
  <si>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</si>
  <si>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</si>
  <si>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</si>
  <si>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</si>
  <si>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</si>
  <si>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</si>
  <si>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</si>
  <si>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</si>
  <si>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</si>
  <si>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</si>
  <si>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</si>
  <si>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</si>
  <si>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</si>
  <si>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</si>
  <si>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</si>
  <si>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</si>
  <si>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</si>
  <si>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</si>
  <si>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</si>
  <si>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</si>
  <si>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</si>
  <si>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</si>
  <si>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</si>
  <si>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</si>
  <si>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</si>
  <si>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</si>
  <si>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</si>
  <si>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</si>
  <si>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</si>
  <si>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</si>
  <si>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</si>
  <si>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</si>
  <si>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</si>
  <si>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</si>
  <si>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</si>
  <si>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</si>
  <si>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</si>
  <si>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</si>
  <si>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</si>
  <si>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</si>
  <si>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</si>
  <si>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</si>
  <si>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</si>
  <si>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</si>
  <si>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</si>
  <si>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</si>
  <si>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</si>
  <si>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</si>
  <si>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</si>
  <si>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</si>
  <si>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</si>
  <si>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</si>
  <si>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</si>
  <si>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</si>
  <si>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</si>
  <si>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</si>
  <si>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</si>
  <si>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</si>
  <si>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</si>
  <si>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</si>
  <si>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</si>
  <si>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</si>
  <si>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</si>
  <si>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</si>
  <si>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</si>
  <si>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</si>
  <si>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</si>
  <si>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</si>
  <si>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</si>
  <si>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</si>
  <si>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</si>
  <si>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</si>
  <si>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</si>
  <si>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</si>
  <si>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</si>
  <si>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</si>
  <si>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</si>
  <si>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</si>
  <si>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</si>
  <si>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</si>
  <si>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</si>
  <si>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</si>
  <si>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</si>
  <si>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</si>
  <si>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</si>
  <si>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</si>
  <si>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</si>
  <si>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</si>
  <si>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</si>
  <si>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</si>
  <si>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</si>
  <si>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</si>
  <si>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</si>
  <si>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</si>
  <si>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</si>
  <si>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</si>
  <si>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</si>
  <si>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</si>
  <si>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</si>
  <si>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</si>
  <si>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</si>
  <si>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</si>
  <si>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</si>
  <si>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</si>
  <si>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</si>
  <si>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</si>
  <si>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</si>
  <si>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</si>
  <si>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</si>
  <si>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</si>
  <si>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</si>
  <si>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</si>
  <si>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</si>
  <si>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</si>
  <si>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</si>
  <si>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</si>
  <si>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</si>
  <si>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</si>
  <si>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</si>
  <si>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</si>
  <si>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</si>
  <si>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</si>
  <si>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</si>
  <si>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</si>
  <si>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</si>
  <si>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</si>
  <si>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</si>
  <si>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</si>
  <si>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</si>
  <si>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</si>
  <si>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</si>
  <si>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</si>
  <si>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</si>
  <si>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</si>
  <si>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</si>
  <si>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</si>
  <si>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</si>
  <si>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</si>
  <si>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</si>
  <si>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</si>
  <si>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</si>
  <si>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</si>
  <si>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</si>
  <si>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</si>
  <si>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</si>
  <si>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</si>
  <si>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</si>
  <si>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</si>
  <si>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</si>
  <si>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</si>
  <si>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</si>
  <si>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</si>
  <si>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</si>
  <si>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</si>
  <si>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</si>
  <si>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</si>
  <si>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</si>
  <si>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</si>
  <si>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</si>
  <si>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</si>
  <si>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</si>
  <si>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</si>
  <si>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</si>
  <si>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</si>
  <si>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</si>
  <si>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</si>
  <si>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</si>
  <si>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</si>
  <si>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</si>
  <si>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</si>
  <si>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</si>
  <si>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</si>
  <si>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</si>
  <si>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</si>
  <si>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</si>
  <si>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</si>
  <si>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</si>
  <si>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</si>
  <si>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</si>
  <si>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</si>
  <si>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</si>
  <si>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</si>
  <si>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</si>
  <si>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</si>
  <si>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</si>
  <si>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</si>
  <si>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</si>
  <si>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</si>
  <si>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</si>
  <si>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</si>
  <si>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</si>
  <si>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</si>
  <si>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</si>
  <si>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</si>
  <si>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</si>
  <si>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</si>
  <si>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</si>
  <si>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</si>
  <si>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</si>
  <si>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</si>
  <si>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</si>
  <si>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</si>
  <si>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</si>
  <si>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</si>
  <si>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</si>
  <si>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</si>
  <si>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</si>
  <si>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</si>
  <si>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</si>
  <si>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</si>
  <si>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</si>
  <si>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</si>
  <si>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</si>
  <si>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</si>
  <si>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</si>
  <si>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</si>
  <si>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</si>
  <si>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</si>
  <si>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</si>
  <si>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</si>
  <si>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</si>
  <si>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</si>
  <si>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</si>
  <si>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</si>
  <si>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</si>
  <si>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</si>
  <si>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</si>
  <si>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</si>
  <si>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</si>
  <si>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</si>
  <si>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</si>
  <si>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</si>
  <si>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</si>
  <si>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</si>
  <si>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</si>
  <si>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</si>
  <si>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</si>
  <si>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</si>
  <si>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</si>
  <si>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</si>
  <si>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</si>
  <si>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</si>
  <si>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</si>
  <si>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</si>
  <si>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</si>
  <si>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</si>
  <si>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</si>
  <si>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</si>
  <si>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</si>
  <si>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</si>
  <si>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</si>
  <si>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</si>
  <si>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</si>
  <si>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</si>
  <si>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</si>
  <si>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</si>
  <si>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</si>
  <si>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</si>
  <si>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</si>
  <si>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</si>
  <si>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</si>
  <si>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</si>
  <si>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</si>
  <si>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</si>
  <si>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</si>
  <si>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</si>
  <si>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</si>
  <si>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</si>
  <si>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</si>
  <si>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</si>
  <si>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</si>
  <si>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</si>
  <si>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</si>
  <si>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</si>
  <si>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</si>
  <si>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</si>
  <si>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</si>
  <si>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</si>
  <si>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</si>
  <si>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</si>
  <si>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</si>
  <si>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</si>
  <si>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</si>
  <si>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</si>
  <si>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</si>
  <si>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</si>
  <si>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</si>
  <si>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</si>
  <si>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</si>
  <si>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</si>
  <si>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</si>
  <si>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</si>
  <si>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</si>
  <si>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</si>
  <si>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</si>
  <si>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</si>
  <si>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</si>
  <si>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</si>
  <si>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</si>
  <si>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</si>
  <si>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</si>
  <si>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</si>
  <si>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</si>
  <si>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</si>
  <si>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</si>
  <si>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</si>
  <si>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</si>
  <si>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</si>
  <si>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</si>
  <si>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</si>
  <si>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</si>
  <si>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</si>
  <si>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</si>
  <si>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</si>
  <si>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</si>
  <si>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</si>
  <si>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</si>
  <si>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</si>
  <si>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</si>
  <si>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</si>
  <si>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</si>
  <si>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</si>
  <si>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</si>
  <si>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</si>
  <si>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</si>
  <si>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</si>
  <si>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</si>
  <si>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</si>
  <si>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</si>
  <si>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</si>
  <si>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</si>
  <si>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</si>
  <si>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</si>
  <si>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</si>
  <si>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</si>
  <si>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</si>
  <si>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</si>
  <si>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</si>
  <si>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</si>
  <si>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</si>
  <si>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</si>
  <si>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</si>
  <si>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</si>
  <si>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</si>
  <si>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</si>
  <si>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</si>
  <si>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</si>
  <si>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</si>
  <si>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</si>
  <si>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</si>
  <si>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</si>
  <si>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</si>
  <si>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</si>
  <si>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</si>
  <si>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</si>
  <si>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</si>
  <si>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</si>
  <si>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</si>
  <si>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</si>
  <si>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</si>
  <si>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</si>
  <si>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</si>
  <si>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</si>
  <si>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</si>
  <si>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</si>
  <si>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</si>
  <si>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</si>
  <si>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</si>
  <si>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</si>
  <si>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</si>
  <si>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</si>
  <si>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</si>
  <si>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</si>
  <si>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</si>
  <si>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</si>
  <si>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</si>
  <si>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</si>
  <si>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</si>
  <si>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</si>
  <si>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</si>
  <si>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</si>
  <si>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</si>
  <si>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</si>
  <si>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</si>
  <si>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</si>
  <si>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</si>
  <si>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</si>
  <si>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</si>
  <si>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</si>
  <si>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</si>
  <si>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</si>
  <si>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</si>
  <si>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</si>
  <si>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</si>
  <si>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</si>
  <si>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</si>
  <si>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</si>
  <si>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</si>
  <si>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</si>
  <si>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</si>
  <si>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</si>
  <si>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</si>
  <si>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</si>
  <si>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</si>
  <si>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</si>
  <si>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</si>
  <si>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</si>
  <si>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</si>
  <si>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</si>
  <si>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</si>
  <si>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</si>
  <si>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</si>
  <si>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</si>
  <si>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</si>
  <si>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</si>
  <si>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</si>
  <si>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</si>
  <si>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</si>
  <si>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</si>
  <si>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</si>
  <si>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</si>
  <si>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</si>
  <si>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</si>
  <si>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</si>
  <si>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</si>
  <si>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</si>
  <si>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</si>
  <si>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</si>
  <si>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</si>
  <si>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</si>
  <si>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</si>
  <si>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</si>
  <si>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</si>
  <si>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</si>
  <si>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</si>
  <si>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</si>
  <si>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</si>
  <si>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</si>
  <si>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</si>
  <si>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</si>
  <si>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</si>
  <si>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</si>
  <si>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</si>
  <si>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</si>
  <si>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</si>
  <si>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</si>
  <si>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</si>
  <si>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</si>
  <si>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</si>
  <si>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</si>
  <si>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</si>
  <si>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</si>
  <si>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</si>
  <si>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</si>
  <si>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</si>
  <si>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</si>
  <si>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</si>
  <si>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</si>
  <si>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</si>
  <si>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</si>
  <si>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</si>
  <si>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</si>
  <si>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</si>
  <si>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</si>
  <si>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</si>
  <si>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</si>
  <si>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</si>
  <si>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</si>
  <si>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</si>
  <si>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</si>
  <si>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</si>
  <si>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</si>
  <si>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</si>
  <si>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</si>
  <si>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</si>
  <si>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</si>
  <si>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</si>
  <si>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</si>
  <si>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</si>
  <si>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</si>
  <si>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</si>
  <si>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</si>
  <si>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</si>
  <si>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</si>
  <si>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</si>
  <si>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</si>
  <si>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</si>
  <si>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</si>
  <si>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</si>
  <si>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</si>
  <si>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</si>
  <si>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</si>
  <si>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</si>
  <si>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</si>
  <si>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</si>
  <si>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</si>
  <si>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</si>
  <si>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</si>
  <si>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</si>
  <si>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</si>
  <si>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</si>
  <si>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</si>
  <si>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</si>
  <si>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</si>
  <si>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</si>
  <si>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</si>
  <si>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</si>
  <si>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</si>
  <si>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</si>
  <si>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</si>
  <si>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</si>
  <si>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</si>
  <si>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</si>
  <si>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</si>
  <si>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</si>
  <si>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</si>
  <si>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</si>
  <si>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</si>
  <si>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</si>
  <si>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</si>
  <si>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</si>
  <si>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</si>
  <si>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</si>
  <si>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</si>
  <si>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</si>
  <si>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</si>
  <si>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</si>
  <si>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</si>
  <si>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</si>
  <si>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</si>
  <si>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</si>
  <si>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</si>
  <si>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</si>
  <si>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</si>
  <si>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</si>
  <si>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</si>
  <si>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</si>
  <si>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</si>
  <si>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</si>
  <si>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</si>
  <si>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</si>
  <si>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</si>
  <si>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</si>
  <si>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</si>
  <si>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</si>
  <si>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</si>
  <si>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</si>
  <si>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</si>
  <si>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</si>
  <si>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</si>
  <si>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</si>
  <si>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</si>
  <si>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</si>
  <si>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</si>
  <si>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</si>
  <si>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</si>
  <si>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</si>
  <si>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</si>
  <si>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</si>
  <si>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</si>
  <si>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</si>
  <si>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</si>
  <si>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</si>
  <si>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</si>
  <si>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</si>
  <si>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</si>
  <si>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</si>
  <si>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</si>
  <si>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</si>
  <si>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</si>
  <si>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</si>
  <si>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</si>
  <si>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</si>
  <si>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</si>
  <si>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</si>
  <si>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</si>
  <si>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</si>
  <si>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</si>
  <si>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</si>
  <si>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</si>
  <si>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</si>
  <si>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</si>
  <si>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</si>
  <si>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</si>
  <si>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</si>
  <si>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</si>
  <si>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</si>
  <si>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</si>
  <si>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</si>
  <si>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</si>
  <si>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</si>
  <si>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</si>
  <si>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</si>
  <si>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</si>
  <si>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</si>
  <si>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</si>
  <si>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</si>
  <si>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</si>
  <si>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</si>
  <si>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</si>
  <si>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</si>
  <si>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</si>
  <si>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</si>
  <si>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</si>
  <si>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</si>
  <si>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</si>
  <si>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</si>
  <si>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</si>
  <si>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</si>
  <si>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</si>
  <si>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</si>
  <si>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</si>
  <si>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</si>
  <si>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</si>
  <si>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</si>
  <si>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</si>
  <si>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</si>
  <si>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</si>
  <si>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</si>
  <si>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</si>
  <si>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</si>
  <si>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</si>
  <si>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</si>
  <si>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</si>
  <si>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</si>
  <si>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</si>
  <si>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</si>
  <si>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</si>
  <si>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</si>
  <si>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</si>
  <si>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</si>
  <si>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</si>
  <si>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</si>
  <si>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</si>
  <si>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</si>
  <si>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</si>
  <si>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</si>
  <si>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</si>
  <si>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</si>
  <si>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</si>
  <si>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</si>
  <si>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</si>
  <si>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</si>
  <si>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</si>
  <si>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</si>
  <si>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</si>
  <si>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</si>
  <si>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</si>
  <si>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</si>
  <si>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</si>
  <si>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</si>
  <si>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</si>
  <si>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</si>
  <si>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</si>
  <si>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</si>
  <si>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</si>
  <si>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</si>
  <si>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</si>
  <si>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</si>
  <si>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</si>
  <si>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</si>
  <si>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</si>
  <si>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</si>
  <si>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</si>
  <si>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</si>
  <si>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</si>
  <si>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</si>
  <si>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</si>
  <si>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</si>
  <si>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</si>
  <si>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</si>
  <si>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</si>
  <si>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</si>
  <si>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</si>
  <si>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</si>
  <si>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</si>
  <si>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</si>
  <si>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</si>
  <si>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</si>
  <si>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</si>
  <si>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</si>
  <si>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</si>
  <si>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</si>
  <si>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</si>
  <si>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</si>
  <si>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</si>
  <si>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</si>
  <si>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</si>
  <si>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</si>
  <si>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</si>
  <si>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</si>
  <si>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</si>
  <si>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</si>
  <si>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</si>
  <si>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</si>
  <si>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</si>
  <si>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</si>
  <si>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</si>
  <si>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</si>
  <si>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</si>
  <si>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</si>
  <si>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</si>
  <si>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</si>
  <si>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</si>
  <si>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</si>
  <si>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</si>
  <si>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</si>
  <si>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</si>
  <si>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</si>
  <si>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</si>
  <si>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</si>
  <si>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</si>
  <si>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</si>
  <si>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</si>
  <si>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</si>
  <si>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</si>
  <si>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</si>
  <si>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</si>
  <si>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</si>
  <si>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</si>
  <si>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</si>
  <si>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</si>
  <si>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</si>
  <si>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</si>
  <si>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</si>
  <si>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</si>
  <si>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</si>
  <si>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</si>
  <si>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</si>
  <si>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</si>
  <si>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</si>
  <si>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</si>
  <si>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</si>
  <si>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</si>
  <si>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</si>
  <si>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</si>
  <si>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</si>
  <si>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</si>
  <si>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</si>
  <si>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</si>
  <si>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</si>
  <si>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</si>
  <si>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</si>
  <si>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</si>
  <si>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</si>
  <si>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</si>
  <si>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</si>
  <si>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</si>
  <si>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</si>
  <si>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</si>
  <si>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</si>
  <si>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</si>
  <si>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</si>
  <si>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</si>
  <si>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</si>
  <si>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</si>
  <si>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</si>
  <si>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</si>
  <si>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</si>
  <si>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</si>
  <si>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</si>
  <si>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</si>
  <si>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</si>
  <si>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</si>
  <si>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</si>
  <si>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</si>
  <si>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</si>
  <si>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</si>
  <si>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</si>
  <si>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</si>
  <si>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</si>
  <si>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</si>
  <si>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</si>
  <si>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</si>
  <si>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</si>
  <si>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</si>
  <si>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</si>
  <si>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</si>
  <si>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</si>
  <si>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</si>
  <si>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</si>
  <si>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</si>
  <si>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</si>
  <si>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</si>
  <si>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</si>
  <si>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</si>
  <si>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</si>
  <si>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</si>
  <si>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</si>
  <si>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</si>
  <si>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</si>
  <si>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</si>
  <si>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</si>
  <si>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</si>
  <si>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</si>
  <si>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</si>
  <si>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</si>
  <si>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</si>
  <si>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</si>
  <si>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</si>
  <si>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</si>
  <si>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</si>
  <si>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</si>
  <si>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</si>
  <si>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</si>
  <si>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</si>
  <si>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</si>
  <si>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</si>
  <si>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</si>
  <si>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</si>
  <si>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</si>
  <si>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</si>
  <si>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</si>
  <si>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</si>
  <si>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</si>
  <si>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</si>
  <si>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</si>
  <si>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</si>
  <si>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</si>
  <si>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</si>
  <si>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</si>
  <si>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</si>
  <si>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</si>
  <si>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</si>
  <si>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</si>
  <si>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</si>
  <si>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</si>
  <si>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</si>
  <si>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</si>
  <si>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</si>
  <si>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</si>
  <si>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</si>
  <si>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</si>
  <si>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</si>
  <si>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</si>
  <si>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</si>
  <si>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</si>
  <si>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</si>
  <si>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</si>
  <si>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</si>
  <si>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</si>
  <si>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</si>
  <si>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</si>
  <si>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</si>
  <si>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</si>
  <si>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</si>
  <si>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</si>
  <si>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</si>
  <si>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</si>
  <si>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</si>
  <si>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</si>
  <si>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</si>
  <si>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</si>
  <si>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</si>
  <si>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</si>
  <si>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</si>
  <si>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</si>
  <si>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</si>
  <si>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</si>
  <si>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</si>
  <si>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</si>
  <si>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</si>
  <si>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</si>
  <si>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</si>
  <si>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</si>
  <si>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</si>
  <si>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</si>
  <si>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</si>
  <si>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</si>
  <si>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</si>
  <si>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</si>
  <si>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</si>
  <si>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</si>
  <si>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</si>
  <si>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</si>
  <si>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</si>
  <si>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</si>
  <si>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</si>
  <si>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</si>
  <si>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</si>
  <si>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</si>
  <si>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</si>
  <si>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</si>
  <si>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</si>
  <si>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</si>
  <si>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</si>
  <si>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</si>
  <si>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</si>
  <si>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</si>
  <si>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</si>
  <si>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</si>
  <si>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</si>
  <si>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</si>
  <si>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</si>
  <si>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</si>
  <si>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</si>
  <si>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</si>
  <si>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</si>
  <si>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</si>
  <si>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</si>
  <si>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</si>
  <si>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</si>
  <si>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</si>
  <si>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</si>
  <si>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</si>
  <si>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</si>
  <si>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</si>
  <si>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</si>
  <si>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</si>
  <si>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</si>
  <si>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</si>
  <si>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</si>
  <si>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</si>
  <si>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</si>
  <si>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</si>
  <si>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</si>
  <si>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</si>
  <si>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</si>
  <si>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</si>
  <si>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</si>
  <si>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</si>
  <si>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</si>
  <si>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</si>
  <si>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</si>
  <si>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</si>
  <si>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</si>
  <si>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</si>
  <si>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</si>
  <si>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</si>
  <si>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</si>
  <si>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</si>
  <si>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</si>
  <si>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</si>
  <si>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</si>
  <si>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</si>
  <si>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</si>
  <si>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</si>
  <si>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</si>
  <si>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</si>
  <si>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</si>
  <si>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</si>
  <si>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</si>
  <si>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</si>
  <si>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</si>
  <si>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</si>
  <si>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</si>
  <si>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</si>
  <si>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</si>
  <si>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</si>
  <si>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</si>
  <si>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</si>
  <si>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</si>
  <si>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</si>
  <si>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</si>
  <si>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</si>
  <si>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</si>
  <si>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</si>
  <si>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</si>
  <si>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</si>
  <si>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</si>
  <si>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</si>
  <si>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</si>
  <si>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</si>
  <si>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</si>
  <si>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</si>
  <si>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</si>
  <si>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</si>
  <si>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</si>
  <si>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</si>
  <si>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</si>
  <si>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</si>
  <si>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</si>
  <si>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</si>
  <si>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</si>
  <si>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</si>
  <si>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</si>
  <si>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</si>
  <si>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</si>
  <si>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</si>
  <si>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</si>
  <si>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</si>
  <si>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</si>
  <si>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</si>
  <si>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</si>
  <si>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</si>
  <si>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</si>
  <si>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</si>
  <si>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</si>
  <si>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</si>
  <si>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</si>
  <si>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</si>
  <si>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</si>
  <si>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</si>
  <si>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</si>
  <si>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</si>
  <si>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</si>
  <si>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</si>
  <si>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</si>
  <si>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</si>
  <si>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</si>
  <si>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</si>
  <si>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</si>
  <si>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</si>
  <si>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</si>
  <si>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</si>
  <si>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</si>
  <si>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</si>
  <si>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</si>
  <si>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</si>
  <si>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</si>
  <si>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</si>
  <si>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</si>
  <si>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</si>
  <si>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</si>
  <si>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</si>
  <si>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</si>
  <si>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</si>
  <si>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</si>
  <si>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</si>
  <si>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</si>
  <si>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</si>
  <si>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</si>
  <si>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</si>
  <si>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</si>
  <si>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</si>
  <si>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</si>
  <si>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</si>
  <si>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</si>
  <si>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</si>
  <si>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</si>
  <si>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</si>
  <si>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</si>
  <si>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</si>
  <si>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</si>
  <si>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</si>
  <si>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</si>
  <si>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</si>
  <si>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</si>
  <si>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</si>
  <si>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</si>
  <si>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</si>
  <si>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</si>
  <si>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</si>
  <si>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</si>
  <si>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</si>
  <si>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</si>
  <si>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</si>
  <si>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</si>
  <si>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</si>
  <si>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</si>
  <si>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</si>
  <si>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</si>
  <si>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</si>
  <si>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</si>
  <si>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</si>
  <si>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</si>
  <si>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</si>
  <si>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</si>
  <si>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</si>
  <si>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</si>
  <si>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</si>
  <si>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</si>
  <si>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</si>
  <si>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</si>
  <si>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</si>
  <si>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</si>
  <si>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</si>
  <si>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</si>
  <si>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</si>
  <si>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</si>
  <si>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</si>
  <si>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</si>
  <si>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</si>
  <si>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</si>
  <si>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</si>
  <si>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</si>
  <si>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</si>
  <si>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</si>
  <si>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</si>
  <si>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</si>
  <si>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</si>
  <si>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</si>
  <si>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</si>
  <si>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</si>
  <si>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</si>
  <si>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</si>
  <si>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</si>
  <si>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</si>
  <si>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</si>
  <si>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</si>
  <si>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</si>
  <si>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</si>
  <si>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</si>
  <si>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</si>
  <si>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</si>
  <si>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</si>
  <si>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</si>
  <si>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</si>
  <si>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</si>
  <si>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</si>
  <si>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</si>
  <si>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</si>
  <si>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</si>
  <si>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</si>
  <si>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</si>
  <si>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</si>
  <si>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</si>
  <si>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</si>
  <si>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</si>
  <si>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</si>
  <si>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</si>
  <si>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</si>
  <si>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</si>
  <si>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</si>
  <si>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</si>
  <si>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</si>
  <si>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</si>
  <si>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</si>
  <si>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</si>
  <si>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</si>
  <si>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</si>
  <si>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</si>
  <si>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</si>
  <si>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</si>
  <si>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</si>
  <si>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</si>
  <si>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</si>
  <si>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</si>
  <si>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</si>
  <si>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</si>
  <si>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</si>
  <si>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</si>
  <si>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</si>
  <si>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</si>
  <si>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</si>
  <si>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</si>
  <si>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</si>
  <si>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</si>
  <si>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</si>
  <si>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</si>
  <si>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</si>
  <si>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</si>
  <si>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</si>
  <si>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</si>
  <si>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</si>
  <si>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</si>
  <si>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</si>
  <si>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</si>
  <si>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</si>
  <si>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</si>
  <si>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</si>
  <si>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</si>
  <si>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</si>
  <si>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</si>
  <si>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</si>
  <si>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</si>
  <si>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</si>
  <si>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</si>
  <si>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</si>
  <si>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</si>
  <si>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</si>
  <si>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</si>
  <si>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</si>
  <si>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</si>
  <si>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</si>
  <si>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</si>
  <si>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</si>
  <si>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</si>
  <si>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</si>
  <si>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</si>
  <si>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</si>
  <si>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</si>
  <si>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</si>
  <si>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</si>
  <si>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</si>
  <si>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</si>
  <si>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</si>
  <si>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</si>
  <si>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</si>
  <si>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</si>
  <si>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</si>
  <si>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</si>
  <si>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</si>
  <si>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</si>
  <si>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</si>
  <si>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</si>
  <si>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</si>
  <si>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</si>
  <si>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</si>
  <si>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</si>
  <si>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</si>
  <si>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</si>
  <si>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</si>
  <si>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</si>
  <si>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</si>
  <si>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</si>
  <si>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</si>
  <si>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</si>
  <si>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</si>
  <si>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</si>
  <si>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</si>
  <si>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</si>
  <si>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</si>
  <si>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</si>
  <si>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</si>
  <si>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</si>
  <si>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</si>
  <si>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</si>
  <si>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</si>
  <si>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</si>
  <si>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</si>
  <si>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</si>
  <si>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</si>
  <si>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</si>
  <si>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</si>
  <si>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</si>
  <si>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</si>
  <si>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</si>
  <si>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</si>
  <si>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</si>
  <si>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</si>
  <si>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</si>
  <si>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</si>
  <si>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</si>
  <si>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</si>
  <si>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</si>
  <si>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</si>
  <si>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</si>
  <si>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</si>
  <si>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</si>
  <si>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</si>
  <si>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</si>
  <si>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</si>
  <si>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</si>
  <si>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</si>
  <si>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</si>
  <si>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</si>
  <si>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</si>
  <si>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</si>
  <si>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</si>
  <si>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</si>
  <si>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</si>
  <si>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</si>
  <si>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</si>
  <si>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</si>
  <si>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</si>
  <si>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</si>
  <si>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</si>
  <si>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</si>
  <si>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</si>
  <si>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</si>
  <si>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</si>
  <si>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</si>
  <si>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</si>
  <si>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</si>
  <si>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</si>
  <si>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</si>
  <si>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</si>
  <si>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</si>
  <si>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</si>
  <si>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</si>
  <si>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</si>
  <si>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</si>
  <si>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</si>
  <si>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</si>
  <si>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</si>
  <si>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</si>
  <si>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</si>
  <si>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</si>
  <si>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</si>
  <si>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</si>
  <si>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</si>
  <si>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</si>
  <si>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</si>
  <si>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</si>
  <si>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</si>
  <si>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</si>
  <si>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</si>
  <si>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</si>
  <si>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</si>
  <si>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</si>
  <si>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</si>
  <si>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</si>
  <si>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</si>
  <si>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</si>
  <si>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</si>
  <si>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</si>
  <si>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</si>
  <si>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</si>
  <si>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</si>
  <si>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</si>
  <si>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</si>
  <si>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</si>
  <si>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</si>
  <si>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</si>
  <si>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</si>
  <si>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</si>
  <si>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</si>
  <si>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</si>
  <si>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</si>
  <si>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</si>
  <si>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</si>
  <si>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</si>
  <si>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</si>
  <si>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</si>
  <si>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</si>
  <si>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</si>
  <si>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</si>
  <si>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</si>
  <si>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</si>
  <si>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</si>
  <si>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</si>
  <si>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</si>
  <si>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</si>
  <si>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</si>
  <si>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</si>
  <si>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</si>
  <si>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</si>
  <si>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</si>
  <si>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</si>
  <si>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</si>
  <si>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</si>
  <si>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</si>
  <si>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</si>
  <si>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</si>
  <si>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</si>
  <si>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</si>
  <si>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</si>
  <si>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</si>
  <si>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</si>
  <si>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</si>
  <si>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</si>
  <si>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</si>
  <si>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</si>
  <si>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</si>
  <si>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</si>
  <si>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</si>
  <si>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</si>
  <si>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</si>
  <si>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</si>
  <si>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</si>
  <si>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</si>
  <si>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</si>
  <si>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</si>
  <si>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</si>
  <si>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</si>
  <si>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</si>
  <si>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</si>
  <si>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</si>
  <si>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</si>
  <si>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</si>
  <si>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</si>
  <si>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</si>
  <si>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</si>
  <si>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</si>
  <si>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</si>
  <si>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</si>
  <si>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</si>
  <si>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</si>
  <si>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</si>
  <si>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</si>
  <si>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</si>
  <si>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</si>
  <si>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</si>
  <si>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</si>
  <si>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</si>
  <si>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</si>
  <si>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</si>
  <si>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</si>
  <si>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</si>
  <si>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</si>
  <si>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</si>
  <si>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</si>
  <si>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</si>
  <si>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</si>
  <si>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</si>
  <si>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</si>
  <si>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</si>
  <si>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</si>
  <si>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</si>
  <si>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</si>
  <si>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</si>
  <si>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</si>
  <si>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</si>
  <si>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</si>
  <si>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</si>
  <si>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</si>
  <si>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</si>
  <si>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</si>
  <si>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</si>
  <si>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</si>
  <si>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</si>
  <si>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</si>
  <si>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</si>
  <si>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</si>
  <si>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</si>
  <si>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</si>
  <si>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</si>
  <si>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</si>
  <si>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</si>
  <si>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</si>
  <si>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</si>
  <si>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</si>
  <si>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</si>
  <si>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</si>
  <si>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</si>
  <si>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</si>
  <si>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</si>
  <si>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</si>
  <si>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</si>
  <si>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</si>
  <si>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</si>
  <si>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</si>
  <si>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</si>
  <si>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</si>
  <si>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</si>
  <si>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</si>
  <si>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</si>
  <si>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</si>
  <si>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</si>
  <si>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</si>
  <si>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</si>
  <si>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</si>
  <si>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</si>
  <si>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</si>
  <si>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</si>
  <si>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</si>
  <si>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</si>
  <si>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</si>
  <si>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</si>
  <si>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</si>
  <si>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</si>
  <si>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</si>
  <si>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</si>
  <si>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</si>
  <si>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</si>
  <si>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</si>
  <si>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</si>
  <si>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</si>
  <si>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</si>
  <si>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</si>
  <si>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</si>
  <si>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</si>
  <si>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</si>
  <si>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</si>
  <si>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</si>
  <si>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</si>
  <si>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</si>
  <si>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</si>
  <si>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</si>
  <si>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</si>
  <si>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</si>
  <si>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</si>
  <si>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</si>
  <si>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</si>
  <si>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</si>
  <si>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</si>
  <si>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</si>
  <si>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</si>
  <si>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</si>
  <si>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</si>
  <si>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</si>
  <si>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</si>
  <si>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</si>
  <si>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</si>
  <si>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</si>
  <si>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</si>
  <si>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</si>
  <si>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</si>
  <si>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</si>
  <si>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</si>
  <si>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</si>
  <si>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</si>
  <si>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</si>
  <si>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</si>
  <si>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</si>
  <si>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</si>
  <si>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</si>
  <si>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</si>
  <si>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</si>
  <si>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</si>
  <si>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</si>
  <si>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</si>
  <si>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</si>
  <si>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</si>
  <si>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</si>
  <si>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</si>
  <si>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</si>
  <si>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</si>
  <si>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</si>
  <si>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</si>
  <si>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</si>
  <si>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</si>
  <si>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</si>
  <si>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</si>
  <si>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</si>
  <si>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</si>
  <si>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</si>
  <si>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</si>
  <si>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</si>
  <si>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</si>
  <si>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</si>
  <si>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</si>
  <si>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</si>
  <si>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</si>
  <si>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</si>
  <si>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</si>
  <si>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</si>
  <si>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</si>
  <si>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</si>
  <si>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</si>
  <si>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</si>
  <si>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</si>
  <si>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</si>
  <si>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</si>
  <si>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</si>
  <si>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</si>
  <si>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</si>
  <si>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</si>
  <si>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</si>
  <si>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</si>
  <si>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</si>
  <si>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</si>
  <si>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</si>
  <si>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</si>
  <si>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</si>
  <si>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</si>
  <si>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</si>
  <si>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</si>
  <si>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</si>
  <si>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</si>
  <si>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</si>
  <si>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</si>
  <si>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</si>
  <si>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</si>
  <si>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</si>
  <si>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</si>
  <si>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</si>
  <si>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</si>
  <si>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</si>
  <si>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</si>
  <si>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</si>
  <si>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</si>
  <si>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</si>
  <si>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</si>
  <si>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</si>
  <si>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</si>
  <si>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</si>
  <si>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</si>
  <si>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</si>
  <si>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</si>
  <si>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</si>
  <si>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</si>
  <si>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</si>
  <si>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</si>
  <si>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</si>
  <si>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</si>
  <si>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</si>
  <si>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</si>
  <si>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</si>
  <si>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</si>
  <si>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</si>
  <si>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</si>
  <si>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</si>
  <si>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</si>
  <si>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</si>
  <si>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</si>
  <si>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</si>
  <si>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</si>
  <si>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</si>
  <si>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</si>
  <si>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</si>
  <si>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</si>
  <si>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</si>
  <si>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</si>
  <si>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</si>
  <si>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</si>
  <si>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</si>
  <si>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</si>
  <si>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</si>
  <si>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</si>
  <si>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</si>
  <si>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</si>
  <si>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</si>
  <si>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</si>
  <si>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</si>
  <si>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</si>
  <si>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</si>
  <si>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</si>
  <si>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</si>
  <si>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</si>
  <si>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</si>
  <si>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</si>
  <si>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</si>
  <si>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</si>
  <si>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</si>
  <si>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</si>
  <si>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</si>
  <si>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</si>
  <si>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</si>
  <si>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</si>
  <si>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</si>
  <si>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</si>
  <si>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</si>
  <si>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</si>
  <si>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</si>
  <si>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</si>
  <si>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</si>
  <si>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</si>
  <si>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</si>
  <si>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</si>
  <si>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</si>
  <si>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</si>
  <si>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</si>
  <si>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</si>
  <si>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</si>
  <si>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</si>
  <si>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</si>
  <si>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</si>
  <si>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</si>
  <si>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</si>
  <si>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</si>
  <si>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</si>
  <si>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</si>
  <si>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</si>
  <si>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</si>
  <si>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</si>
  <si>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</si>
  <si>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</si>
  <si>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</si>
  <si>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</si>
  <si>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</si>
  <si>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</si>
  <si>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</si>
  <si>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</si>
  <si>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</si>
  <si>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</si>
  <si>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</si>
  <si>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</si>
  <si>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</si>
  <si>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</si>
  <si>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</si>
  <si>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</si>
  <si>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</si>
  <si>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</si>
  <si>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</si>
  <si>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</si>
  <si>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</si>
  <si>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</si>
  <si>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</si>
  <si>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</si>
  <si>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</si>
  <si>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</si>
  <si>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</si>
  <si>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</si>
  <si>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</si>
  <si>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</si>
  <si>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</si>
  <si>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</si>
  <si>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</si>
  <si>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</si>
  <si>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</si>
  <si>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</si>
  <si>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</si>
  <si>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</si>
  <si>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</si>
  <si>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</si>
  <si>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</si>
  <si>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</si>
  <si>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</si>
  <si>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</si>
  <si>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</si>
  <si>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</si>
  <si>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</si>
  <si>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</si>
  <si>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</si>
  <si>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</si>
  <si>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</si>
  <si>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</si>
  <si>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</si>
  <si>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</si>
  <si>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</si>
  <si>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</si>
  <si>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</si>
  <si>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</si>
  <si>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</si>
  <si>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</si>
  <si>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</si>
  <si>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</si>
  <si>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</si>
  <si>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</si>
  <si>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</si>
  <si>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</si>
  <si>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</si>
  <si>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</si>
  <si>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</si>
  <si>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</si>
  <si>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</si>
  <si>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</si>
  <si>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</si>
  <si>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</si>
  <si>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</si>
  <si>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</si>
  <si>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</si>
  <si>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</si>
  <si>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</si>
  <si>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</si>
  <si>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</si>
  <si>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</si>
  <si>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</si>
  <si>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</si>
  <si>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</si>
  <si>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</si>
  <si>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</si>
  <si>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</si>
  <si>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</si>
  <si>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</si>
  <si>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</si>
  <si>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</si>
  <si>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</si>
  <si>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</si>
  <si>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</si>
  <si>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</si>
  <si>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</si>
  <si>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</si>
  <si>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</si>
  <si>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</si>
  <si>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</si>
  <si>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</si>
  <si>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</si>
  <si>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</si>
  <si>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</si>
  <si>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</si>
  <si>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</si>
  <si>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</si>
  <si>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</si>
  <si>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</si>
  <si>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</si>
  <si>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</si>
  <si>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</si>
  <si>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</si>
  <si>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</si>
  <si>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</si>
  <si>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</si>
  <si>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</si>
  <si>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</si>
  <si>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</si>
  <si>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</si>
  <si>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</si>
  <si>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</si>
  <si>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</si>
  <si>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</si>
  <si>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</si>
  <si>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</si>
  <si>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</si>
  <si>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</si>
  <si>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</si>
  <si>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</si>
  <si>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</si>
  <si>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</si>
  <si>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</si>
  <si>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</si>
  <si>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</si>
  <si>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</si>
  <si>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</si>
  <si>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</si>
  <si>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</si>
  <si>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</si>
  <si>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</si>
  <si>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</si>
  <si>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</si>
  <si>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</si>
  <si>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</si>
  <si>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</si>
  <si>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</si>
  <si>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</si>
  <si>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</si>
  <si>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</si>
  <si>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</si>
  <si>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</si>
  <si>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</si>
  <si>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</si>
  <si>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</si>
  <si>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</si>
  <si>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</si>
  <si>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</si>
  <si>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</si>
  <si>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</si>
  <si>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</si>
  <si>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</si>
  <si>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</si>
  <si>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</si>
  <si>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</si>
  <si>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</si>
  <si>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</si>
  <si>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</si>
  <si>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</si>
  <si>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</si>
  <si>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</si>
  <si>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</si>
  <si>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</si>
  <si>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</si>
  <si>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</si>
  <si>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</si>
  <si>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</si>
  <si>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</si>
  <si>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</si>
  <si>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</si>
  <si>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</si>
  <si>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</si>
  <si>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</si>
  <si>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</si>
  <si>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</si>
  <si>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</si>
  <si>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</si>
  <si>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</si>
  <si>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</si>
  <si>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</si>
  <si>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</si>
  <si>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</si>
  <si>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</si>
  <si>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</si>
  <si>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</si>
  <si>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</si>
  <si>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</si>
  <si>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</si>
  <si>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</si>
  <si>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</si>
  <si>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</si>
  <si>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</si>
  <si>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</si>
  <si>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</si>
  <si>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</si>
  <si>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</si>
  <si>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</si>
  <si>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</si>
  <si>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</si>
  <si>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</si>
  <si>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</si>
  <si>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</si>
  <si>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</si>
  <si>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</si>
  <si>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</si>
  <si>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</si>
  <si>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</si>
  <si>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</si>
  <si>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</si>
  <si>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</si>
  <si>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</si>
  <si>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</si>
  <si>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</si>
  <si>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</si>
  <si>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</si>
  <si>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</si>
  <si>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</si>
  <si>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</si>
  <si>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</si>
  <si>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</si>
  <si>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</si>
  <si>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</si>
  <si>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</si>
  <si>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</si>
  <si>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</si>
  <si>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</si>
  <si>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</si>
  <si>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</si>
  <si>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</si>
  <si>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</si>
  <si>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</si>
  <si>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</si>
  <si>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</si>
  <si>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</si>
  <si>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</si>
  <si>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</si>
  <si>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</si>
  <si>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</si>
  <si>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</si>
  <si>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</si>
  <si>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</si>
  <si>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</si>
  <si>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</si>
  <si>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</si>
  <si>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</si>
  <si>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</si>
  <si>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</si>
  <si>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</si>
  <si>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</si>
  <si>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</si>
  <si>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</si>
  <si>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</si>
  <si>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</si>
  <si>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</si>
  <si>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</si>
  <si>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</si>
  <si>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</si>
  <si>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</si>
  <si>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</si>
  <si>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</si>
  <si>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</si>
  <si>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</si>
  <si>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</si>
  <si>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</si>
  <si>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</si>
  <si>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</si>
  <si>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</si>
  <si>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</si>
  <si>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</si>
  <si>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</si>
  <si>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</si>
  <si>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</si>
  <si>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</si>
  <si>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</si>
  <si>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</si>
  <si>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</si>
  <si>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</si>
  <si>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</si>
  <si>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</si>
  <si>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</si>
  <si>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</si>
  <si>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</si>
  <si>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</si>
  <si>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</si>
  <si>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</si>
  <si>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</si>
  <si>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</si>
  <si>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</si>
  <si>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</si>
  <si>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</si>
  <si>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</si>
  <si>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</si>
  <si>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</si>
  <si>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</si>
  <si>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</si>
  <si>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</si>
  <si>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</si>
  <si>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</si>
  <si>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</si>
  <si>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</si>
  <si>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</si>
  <si>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</si>
  <si>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</si>
  <si>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</si>
  <si>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</si>
  <si>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</si>
  <si>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</si>
  <si>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</si>
  <si>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</si>
  <si>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</si>
  <si>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</si>
  <si>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</si>
  <si>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</si>
  <si>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</si>
  <si>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</si>
  <si>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</si>
  <si>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</si>
  <si>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</si>
  <si>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</si>
  <si>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</si>
  <si>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</si>
  <si>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</si>
  <si>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</si>
  <si>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</si>
  <si>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</si>
  <si>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</si>
  <si>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</si>
  <si>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</si>
  <si>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</si>
  <si>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</si>
  <si>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</si>
  <si>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</si>
  <si>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</si>
  <si>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</si>
  <si>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</si>
  <si>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</si>
  <si>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</si>
  <si>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</si>
  <si>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</si>
  <si>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</si>
  <si>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</si>
  <si>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</si>
  <si>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</si>
  <si>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</si>
  <si>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</si>
  <si>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</si>
  <si>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</si>
  <si>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</si>
  <si>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</si>
  <si>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</si>
  <si>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</si>
  <si>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</si>
  <si>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</si>
  <si>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</si>
  <si>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</si>
  <si>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</si>
  <si>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</si>
  <si>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</si>
  <si>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</si>
  <si>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</si>
  <si>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</si>
  <si>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</si>
  <si>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</si>
  <si>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</si>
  <si>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</si>
  <si>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</si>
  <si>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</si>
  <si>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</si>
  <si>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</si>
  <si>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</si>
  <si>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</si>
  <si>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</si>
  <si>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</si>
  <si>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</si>
  <si>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</si>
  <si>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</si>
  <si>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</si>
  <si>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</si>
  <si>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</si>
  <si>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</si>
  <si>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</si>
  <si>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</si>
  <si>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</si>
  <si>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</si>
  <si>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</si>
  <si>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</si>
  <si>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</si>
  <si>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</si>
  <si>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</si>
  <si>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</si>
  <si>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</si>
  <si>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</si>
  <si>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</si>
  <si>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</si>
  <si>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</si>
  <si>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</si>
  <si>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</si>
  <si>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</si>
  <si>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</si>
  <si>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</si>
  <si>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</si>
  <si>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</si>
  <si>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</si>
  <si>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</si>
  <si>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</si>
  <si>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</si>
  <si>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</si>
  <si>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</si>
  <si>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</si>
  <si>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</si>
  <si>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</si>
  <si>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</si>
  <si>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</si>
  <si>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</si>
  <si>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</si>
  <si>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</si>
  <si>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</si>
  <si>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</si>
  <si>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</si>
  <si>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</si>
  <si>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</si>
  <si>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</si>
  <si>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</si>
  <si>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</si>
  <si>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</si>
  <si>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</si>
  <si>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</si>
  <si>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</si>
  <si>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</si>
  <si>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</si>
  <si>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</si>
  <si>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</si>
  <si>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</si>
  <si>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</si>
  <si>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</si>
  <si>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</si>
  <si>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</si>
  <si>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</si>
  <si>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</si>
  <si>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</si>
  <si>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</si>
  <si>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</si>
  <si>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</si>
  <si>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</si>
  <si>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</si>
  <si>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</si>
  <si>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</si>
  <si>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</si>
  <si>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</si>
  <si>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</si>
  <si>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</si>
  <si>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</si>
  <si>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</si>
  <si>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</si>
  <si>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</si>
  <si>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</si>
  <si>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</si>
  <si>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</si>
  <si>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</si>
  <si>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</si>
  <si>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</si>
  <si>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</si>
  <si>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</si>
  <si>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</si>
  <si>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</si>
  <si>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</si>
  <si>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</si>
  <si>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</si>
  <si>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</si>
  <si>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</si>
  <si>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</si>
  <si>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</si>
  <si>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</si>
  <si>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</si>
  <si>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</si>
  <si>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</si>
  <si>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</si>
  <si>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</si>
  <si>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</si>
  <si>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</si>
  <si>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</si>
  <si>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</si>
  <si>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</si>
  <si>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</si>
  <si>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</si>
  <si>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</si>
  <si>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</si>
  <si>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</si>
  <si>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</si>
  <si>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</si>
  <si>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</si>
  <si>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</si>
  <si>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</si>
  <si>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</si>
  <si>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</si>
  <si>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</si>
  <si>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</si>
  <si>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</si>
  <si>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</si>
  <si>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</si>
  <si>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</si>
  <si>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</si>
  <si>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</si>
  <si>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</si>
  <si>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</si>
  <si>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</si>
  <si>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</si>
  <si>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</si>
  <si>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</si>
  <si>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</si>
  <si>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</si>
  <si>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</si>
  <si>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</si>
  <si>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</si>
  <si>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</si>
  <si>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</si>
  <si>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</si>
  <si>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</si>
  <si>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</si>
  <si>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</si>
  <si>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</si>
  <si>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</si>
  <si>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</si>
  <si>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</si>
  <si>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</si>
  <si>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</si>
  <si>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</si>
  <si>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</si>
  <si>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</si>
  <si>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</si>
  <si>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</si>
  <si>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</si>
  <si>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</si>
  <si>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</si>
  <si>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</si>
  <si>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</si>
  <si>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</si>
  <si>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</si>
  <si>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</si>
  <si>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</si>
  <si>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</si>
  <si>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</si>
  <si>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</si>
  <si>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</si>
  <si>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</si>
  <si>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</si>
  <si>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</si>
  <si>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</si>
  <si>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</si>
  <si>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</si>
  <si>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</si>
  <si>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</si>
  <si>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</si>
  <si>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</si>
  <si>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</si>
  <si>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</si>
  <si>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</si>
  <si>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</si>
  <si>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</si>
  <si>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</si>
  <si>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</si>
  <si>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</si>
  <si>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</si>
  <si>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</si>
  <si>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</si>
  <si>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</si>
  <si>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</si>
  <si>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</si>
  <si>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</si>
  <si>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</si>
  <si>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</si>
  <si>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</si>
  <si>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</si>
  <si>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</si>
  <si>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</si>
  <si>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</si>
  <si>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</si>
  <si>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</si>
  <si>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</si>
  <si>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</si>
  <si>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</si>
  <si>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</si>
  <si>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</si>
  <si>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</si>
  <si>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</si>
  <si>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</si>
  <si>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</si>
  <si>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</si>
  <si>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</si>
  <si>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</si>
  <si>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</si>
  <si>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</si>
  <si>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</si>
  <si>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</si>
  <si>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</si>
  <si>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</si>
  <si>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</si>
  <si>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</si>
  <si>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</si>
  <si>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</si>
  <si>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</si>
  <si>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</si>
  <si>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</si>
  <si>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</si>
  <si>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</si>
  <si>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</si>
  <si>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</si>
  <si>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</si>
  <si>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</si>
  <si>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</si>
  <si>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</si>
  <si>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</si>
  <si>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</si>
  <si>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</si>
  <si>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</si>
  <si>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</si>
  <si>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</si>
  <si>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</si>
  <si>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</si>
  <si>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</si>
  <si>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</si>
  <si>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</si>
  <si>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</si>
  <si>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</si>
  <si>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</si>
  <si>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</si>
  <si>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</si>
  <si>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</si>
  <si>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</si>
  <si>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</si>
  <si>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</si>
  <si>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</si>
  <si>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</si>
  <si>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</si>
  <si>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</si>
  <si>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</si>
  <si>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</si>
  <si>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</si>
  <si>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</si>
  <si>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</si>
  <si>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</si>
  <si>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</si>
  <si>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</si>
  <si>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</si>
  <si>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</si>
  <si>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</si>
  <si>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</si>
  <si>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</si>
  <si>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</si>
  <si>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</si>
  <si>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</si>
  <si>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</si>
  <si>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</si>
  <si>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</si>
  <si>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</si>
  <si>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</si>
  <si>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</si>
  <si>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</si>
  <si>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</si>
  <si>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</si>
  <si>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</si>
  <si>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</si>
  <si>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</si>
  <si>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</si>
  <si>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</si>
  <si>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</si>
  <si>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</si>
  <si>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</si>
  <si>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</si>
  <si>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</si>
  <si>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</si>
  <si>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</si>
  <si>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</si>
  <si>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</si>
  <si>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</si>
  <si>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</si>
  <si>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</si>
  <si>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</si>
  <si>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</si>
  <si>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</si>
  <si>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</si>
  <si>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</si>
  <si>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</si>
  <si>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</si>
  <si>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</si>
  <si>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</si>
  <si>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</si>
  <si>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</si>
  <si>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</si>
  <si>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</si>
  <si>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</si>
  <si>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</si>
  <si>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</si>
  <si>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</si>
  <si>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</si>
  <si>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</si>
  <si>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</si>
  <si>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</si>
  <si>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</si>
  <si>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</si>
  <si>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</si>
  <si>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</si>
  <si>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</si>
  <si>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</si>
  <si>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</si>
  <si>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</si>
  <si>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</si>
  <si>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</si>
  <si>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</si>
  <si>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</si>
  <si>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</si>
  <si>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</si>
  <si>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</si>
  <si>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</si>
  <si>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</si>
  <si>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</si>
  <si>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</si>
  <si>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</si>
  <si>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</si>
  <si>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</si>
  <si>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</si>
  <si>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</si>
  <si>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</si>
  <si>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</si>
  <si>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</si>
  <si>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</si>
  <si>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</si>
  <si>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</si>
  <si>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</si>
  <si>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</si>
  <si>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</si>
  <si>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</si>
  <si>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</si>
  <si>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</si>
  <si>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</si>
  <si>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</si>
  <si>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</si>
  <si>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</si>
  <si>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</si>
  <si>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</si>
  <si>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</si>
  <si>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</si>
  <si>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</si>
  <si>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</si>
  <si>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</si>
  <si>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</si>
  <si>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</si>
  <si>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</si>
  <si>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</si>
  <si>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</si>
  <si>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</si>
  <si>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</si>
  <si>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</si>
  <si>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</si>
  <si>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</si>
  <si>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</si>
  <si>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</si>
  <si>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</si>
  <si>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</si>
  <si>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</si>
  <si>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</si>
  <si>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</si>
  <si>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</si>
  <si>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</si>
  <si>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</si>
  <si>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</si>
  <si>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</si>
  <si>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</si>
  <si>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</si>
  <si>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</si>
  <si>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</si>
  <si>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</si>
  <si>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</si>
  <si>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</si>
  <si>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</si>
  <si>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</si>
  <si>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</si>
  <si>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</si>
  <si>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</si>
  <si>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</si>
  <si>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</si>
  <si>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</si>
  <si>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</si>
  <si>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</si>
  <si>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</si>
  <si>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</si>
  <si>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</si>
  <si>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</si>
  <si>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</si>
  <si>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</si>
  <si>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</si>
  <si>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</si>
  <si>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</si>
  <si>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</si>
  <si>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</si>
  <si>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</si>
  <si>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</si>
  <si>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</si>
  <si>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</si>
  <si>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</si>
  <si>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</si>
  <si>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</si>
  <si>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</si>
  <si>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</si>
  <si>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</si>
  <si>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</si>
  <si>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</si>
  <si>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</si>
  <si>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</si>
  <si>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</si>
  <si>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</si>
  <si>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</si>
  <si>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</si>
  <si>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</si>
  <si>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</si>
  <si>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</si>
  <si>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</si>
  <si>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</si>
  <si>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</si>
  <si>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</si>
  <si>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</si>
  <si>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</si>
  <si>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</si>
  <si>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</si>
  <si>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</si>
  <si>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</si>
  <si>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</si>
  <si>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</si>
  <si>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</si>
  <si>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</si>
  <si>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</si>
  <si>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</si>
  <si>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</si>
  <si>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</si>
  <si>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</si>
  <si>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</si>
  <si>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</si>
  <si>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</si>
  <si>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</si>
  <si>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</si>
  <si>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</si>
  <si>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</si>
  <si>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</si>
  <si>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</si>
  <si>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</si>
  <si>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</si>
  <si>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</si>
  <si>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</si>
  <si>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</si>
  <si>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</si>
  <si>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</si>
  <si>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</si>
  <si>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</si>
  <si>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</si>
  <si>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</si>
  <si>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</si>
  <si>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</si>
  <si>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</si>
  <si>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</si>
  <si>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</si>
  <si>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</si>
  <si>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</si>
  <si>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</si>
  <si>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</si>
  <si>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</si>
  <si>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</si>
  <si>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</si>
  <si>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</si>
  <si>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</si>
  <si>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</si>
  <si>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</si>
  <si>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</si>
  <si>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</si>
  <si>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</si>
  <si>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</si>
  <si>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</si>
  <si>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</si>
  <si>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</si>
  <si>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</si>
  <si>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</si>
  <si>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</si>
  <si>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</si>
  <si>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</si>
  <si>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</si>
  <si>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</si>
  <si>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</si>
  <si>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</si>
  <si>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</si>
  <si>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</si>
  <si>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</si>
  <si>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</si>
  <si>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</si>
  <si>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</si>
  <si>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</si>
  <si>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</si>
  <si>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</si>
  <si>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</si>
  <si>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</si>
  <si>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</si>
  <si>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</si>
  <si>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</si>
  <si>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</si>
  <si>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</si>
  <si>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</si>
  <si>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</si>
  <si>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</si>
  <si>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</si>
  <si>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</si>
  <si>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</si>
  <si>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</si>
  <si>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</si>
  <si>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</si>
  <si>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</si>
  <si>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</si>
  <si>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</si>
  <si>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</si>
  <si>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</si>
  <si>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</si>
  <si>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</si>
  <si>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</si>
  <si>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</si>
  <si>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</si>
  <si>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</si>
  <si>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</si>
  <si>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</si>
  <si>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</si>
  <si>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</si>
  <si>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</si>
  <si>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</si>
  <si>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</si>
  <si>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</si>
  <si>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</si>
  <si>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</si>
  <si>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</si>
  <si>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</si>
  <si>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</si>
  <si>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</si>
  <si>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</si>
  <si>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</si>
  <si>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</si>
  <si>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</si>
  <si>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</si>
  <si>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</si>
  <si>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</si>
  <si>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</si>
  <si>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</si>
  <si>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</si>
  <si>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</si>
  <si>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</si>
  <si>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</si>
  <si>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</si>
  <si>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</si>
  <si>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</si>
  <si>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</si>
  <si>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</si>
  <si>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</si>
  <si>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</si>
  <si>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</si>
  <si>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</si>
  <si>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</si>
  <si>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</si>
  <si>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</si>
  <si>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</si>
  <si>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</si>
  <si>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</si>
  <si>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</si>
  <si>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</si>
  <si>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</si>
  <si>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</si>
  <si>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</si>
  <si>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</si>
  <si>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</si>
  <si>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</si>
  <si>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</si>
  <si>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</si>
  <si>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</si>
  <si>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</si>
  <si>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</si>
  <si>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</si>
  <si>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</si>
  <si>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</si>
  <si>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</si>
  <si>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</si>
  <si>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</si>
  <si>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</si>
  <si>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</si>
  <si>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</si>
  <si>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</si>
  <si>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</si>
  <si>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</si>
  <si>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</si>
  <si>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</si>
  <si>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</si>
  <si>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</si>
  <si>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</si>
  <si>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</si>
  <si>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</si>
  <si>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</si>
  <si>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</si>
  <si>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</si>
  <si>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</si>
  <si>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</si>
  <si>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</si>
  <si>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</si>
  <si>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</si>
  <si>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</si>
  <si>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</si>
  <si>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</si>
  <si>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</si>
  <si>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</si>
  <si>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</si>
  <si>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</si>
  <si>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</si>
  <si>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</si>
  <si>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</si>
  <si>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</si>
  <si>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</si>
  <si>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</si>
  <si>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</si>
  <si>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</si>
  <si>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</si>
  <si>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</si>
  <si>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</si>
  <si>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</si>
  <si>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</si>
  <si>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</si>
  <si>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</si>
  <si>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</si>
  <si>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</si>
  <si>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</si>
  <si>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</si>
  <si>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</si>
  <si>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</si>
  <si>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</si>
  <si>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</si>
  <si>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</si>
  <si>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</si>
  <si>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</si>
  <si>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</si>
  <si>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</si>
  <si>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</si>
  <si>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</si>
  <si>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</si>
  <si>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</si>
  <si>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</si>
  <si>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</si>
  <si>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</si>
  <si>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</si>
  <si>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</si>
  <si>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</si>
  <si>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</si>
  <si>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</si>
  <si>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</si>
  <si>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</si>
  <si>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</si>
  <si>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</si>
  <si>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</si>
  <si>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</si>
  <si>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</si>
  <si>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</si>
  <si>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</si>
  <si>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</si>
  <si>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</si>
  <si>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</si>
  <si>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</si>
  <si>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</si>
  <si>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</si>
  <si>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</si>
  <si>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</si>
  <si>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</si>
  <si>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</si>
  <si>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</si>
  <si>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</si>
  <si>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</si>
  <si>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</si>
  <si>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</si>
  <si>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</si>
  <si>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</si>
  <si>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</si>
  <si>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</si>
  <si>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</si>
  <si>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</si>
  <si>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</si>
  <si>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</si>
  <si>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</si>
  <si>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</si>
  <si>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</si>
  <si>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</si>
  <si>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</si>
  <si>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</si>
  <si>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</si>
  <si>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</si>
  <si>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</si>
  <si>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</si>
  <si>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</si>
  <si>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</si>
  <si>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</si>
  <si>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</si>
  <si>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</si>
  <si>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</si>
  <si>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</si>
  <si>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</si>
  <si>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</si>
  <si>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</si>
  <si>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</si>
  <si>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</si>
  <si>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</si>
  <si>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</si>
  <si>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</si>
  <si>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</si>
  <si>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</si>
  <si>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</si>
  <si>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</si>
  <si>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</si>
  <si>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</si>
  <si>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</si>
  <si>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</si>
  <si>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</si>
  <si>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</si>
  <si>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</si>
  <si>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</si>
  <si>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</si>
  <si>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</si>
  <si>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</si>
  <si>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</si>
  <si>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</si>
  <si>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</si>
  <si>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</si>
  <si>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</si>
  <si>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</si>
  <si>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</si>
  <si>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</si>
  <si>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</si>
  <si>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</si>
  <si>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</si>
  <si>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</si>
  <si>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</si>
  <si>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</si>
  <si>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</si>
  <si>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</si>
  <si>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</si>
  <si>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</si>
  <si>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</si>
  <si>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</si>
  <si>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</si>
  <si>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</si>
  <si>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</si>
  <si>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</si>
  <si>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</si>
  <si>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</si>
  <si>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</si>
  <si>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</si>
  <si>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</si>
  <si>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</si>
  <si>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</si>
  <si>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</si>
  <si>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</si>
  <si>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</si>
  <si>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</si>
  <si>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</si>
  <si>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</si>
  <si>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</si>
  <si>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</si>
  <si>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</si>
  <si>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</si>
  <si>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</si>
  <si>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</si>
  <si>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</si>
  <si>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</si>
  <si>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</si>
  <si>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</si>
  <si>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</si>
  <si>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</si>
  <si>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</si>
  <si>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</si>
  <si>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</si>
  <si>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</si>
  <si>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</si>
  <si>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</si>
  <si>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</si>
  <si>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</si>
  <si>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</si>
  <si>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</si>
  <si>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</si>
  <si>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</si>
  <si>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</si>
  <si>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</si>
  <si>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</si>
  <si>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</si>
  <si>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</si>
  <si>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</si>
  <si>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</si>
  <si>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</si>
  <si>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</si>
  <si>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</si>
  <si>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</si>
  <si>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</si>
  <si>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</si>
  <si>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</si>
  <si>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</si>
  <si>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</si>
  <si>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</si>
  <si>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</si>
  <si>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</si>
  <si>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</si>
  <si>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</si>
  <si>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</si>
  <si>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</si>
  <si>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</si>
  <si>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</si>
  <si>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</si>
  <si>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</si>
  <si>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</si>
  <si>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</si>
  <si>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</si>
  <si>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</si>
  <si>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</si>
  <si>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</si>
  <si>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</si>
  <si>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</si>
  <si>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</si>
  <si>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</si>
  <si>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</si>
  <si>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</si>
  <si>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</si>
  <si>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</si>
  <si>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</si>
  <si>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</si>
  <si>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</si>
  <si>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</si>
  <si>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</si>
  <si>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</si>
  <si>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</si>
  <si>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</si>
  <si>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</si>
  <si>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</si>
  <si>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</si>
  <si>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</si>
  <si>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</si>
  <si>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</si>
  <si>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</si>
  <si>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</si>
  <si>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</si>
  <si>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</si>
  <si>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</si>
  <si>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</si>
  <si>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</si>
  <si>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</si>
  <si>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</si>
  <si>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</si>
  <si>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</si>
  <si>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</si>
  <si>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</si>
  <si>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</si>
  <si>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</si>
  <si>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</si>
  <si>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</si>
  <si>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</si>
  <si>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</si>
  <si>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</si>
  <si>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</si>
  <si>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</si>
  <si>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</si>
  <si>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</si>
  <si>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</si>
  <si>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</si>
  <si>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</si>
  <si>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</si>
  <si>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</si>
  <si>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</si>
  <si>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</si>
  <si>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</si>
  <si>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</si>
  <si>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</si>
  <si>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</si>
  <si>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</si>
  <si>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</si>
  <si>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</si>
  <si>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</si>
  <si>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</si>
  <si>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</si>
  <si>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</si>
  <si>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</si>
  <si>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</si>
  <si>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</si>
  <si>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</si>
  <si>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</si>
  <si>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</si>
  <si>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</si>
  <si>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</si>
  <si>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</si>
  <si>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</si>
  <si>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</si>
  <si>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</si>
  <si>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</si>
  <si>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</si>
  <si>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</si>
  <si>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</si>
  <si>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</si>
  <si>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</si>
  <si>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</si>
  <si>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</si>
  <si>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</si>
  <si>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</si>
  <si>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</si>
  <si>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</si>
  <si>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</si>
  <si>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</si>
  <si>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</si>
  <si>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</si>
  <si>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</si>
  <si>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</si>
  <si>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</si>
  <si>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</si>
  <si>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</si>
  <si>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</si>
  <si>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</si>
  <si>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</si>
  <si>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</si>
  <si>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</si>
  <si>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</si>
  <si>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</si>
  <si>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</si>
  <si>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</si>
  <si>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</si>
  <si>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</si>
  <si>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</si>
  <si>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</si>
  <si>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</si>
  <si>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</si>
  <si>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</si>
  <si>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</si>
  <si>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</si>
  <si>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</si>
  <si>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</si>
  <si>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</si>
  <si>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</si>
  <si>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</si>
  <si>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</si>
  <si>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</si>
  <si>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</si>
  <si>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</si>
  <si>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</si>
  <si>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</si>
  <si>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</si>
  <si>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</si>
  <si>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</si>
  <si>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</si>
  <si>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</si>
  <si>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</si>
  <si>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</si>
  <si>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</si>
  <si>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</si>
  <si>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</si>
  <si>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</si>
  <si>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</si>
  <si>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</si>
  <si>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</si>
  <si>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</si>
  <si>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</si>
  <si>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</si>
  <si>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</si>
  <si>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</si>
  <si>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</si>
  <si>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</si>
  <si>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</si>
  <si>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</si>
  <si>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</si>
  <si>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</si>
  <si>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</si>
  <si>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</si>
  <si>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</si>
  <si>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</si>
  <si>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</si>
  <si>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</si>
  <si>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</si>
  <si>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</si>
  <si>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</si>
  <si>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</si>
  <si>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</si>
  <si>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</si>
  <si>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</si>
  <si>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</si>
  <si>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</si>
  <si>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</si>
  <si>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</si>
  <si>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</si>
  <si>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</si>
  <si>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</si>
  <si>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</si>
  <si>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</si>
  <si>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</si>
  <si>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</si>
  <si>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</si>
  <si>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</si>
  <si>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</si>
  <si>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</si>
  <si>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</si>
  <si>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</si>
  <si>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</si>
  <si>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</si>
  <si>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</si>
  <si>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</si>
  <si>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</si>
  <si>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</si>
  <si>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</si>
  <si>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</si>
  <si>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</si>
  <si>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</si>
  <si>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</si>
  <si>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</si>
  <si>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</si>
  <si>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</si>
  <si>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</si>
  <si>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</si>
  <si>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</si>
  <si>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</si>
  <si>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</si>
  <si>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</si>
  <si>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</si>
  <si>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</si>
  <si>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</si>
  <si>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</si>
  <si>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</si>
  <si>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</si>
  <si>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</si>
  <si>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</si>
  <si>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</si>
  <si>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</si>
  <si>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</si>
  <si>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</si>
  <si>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</si>
  <si>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</si>
  <si>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</si>
  <si>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</si>
  <si>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</si>
  <si>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</si>
  <si>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</si>
  <si>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</si>
  <si>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</si>
  <si>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</si>
  <si>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</si>
  <si>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</si>
  <si>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</si>
  <si>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</si>
  <si>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</si>
  <si>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</si>
  <si>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</si>
  <si>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</si>
  <si>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</si>
  <si>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</si>
  <si>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</si>
  <si>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</si>
  <si>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</si>
  <si>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</si>
  <si>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</si>
  <si>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</si>
  <si>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</si>
  <si>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</si>
  <si>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</si>
  <si>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</si>
  <si>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</si>
  <si>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</si>
  <si>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</si>
  <si>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</si>
  <si>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</si>
  <si>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</si>
  <si>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</si>
  <si>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</si>
  <si>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</si>
  <si>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</si>
  <si>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</si>
  <si>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</si>
  <si>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</si>
  <si>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</si>
  <si>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</si>
  <si>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</si>
  <si>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</si>
  <si>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</si>
  <si>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</si>
  <si>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</si>
  <si>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</si>
  <si>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</si>
  <si>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</si>
  <si>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</si>
  <si>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</si>
  <si>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</si>
  <si>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</si>
  <si>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</si>
  <si>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</si>
  <si>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</si>
  <si>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</si>
  <si>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</si>
  <si>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</si>
  <si>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</si>
  <si>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</si>
  <si>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</si>
  <si>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</si>
  <si>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</si>
  <si>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</si>
  <si>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</si>
  <si>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</si>
  <si>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</si>
  <si>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</si>
  <si>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</si>
  <si>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</si>
  <si>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</si>
  <si>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</si>
  <si>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</si>
  <si>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</si>
  <si>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</si>
  <si>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</si>
  <si>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</si>
  <si>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</si>
  <si>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</si>
  <si>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</si>
  <si>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</si>
  <si>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</si>
  <si>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</si>
  <si>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</si>
  <si>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</si>
  <si>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</si>
  <si>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</si>
  <si>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</si>
  <si>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</si>
  <si>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</si>
  <si>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</si>
  <si>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</si>
  <si>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</si>
  <si>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</si>
  <si>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</si>
  <si>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</si>
  <si>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</si>
  <si>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</si>
  <si>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</si>
  <si>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</si>
  <si>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</si>
  <si>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</si>
  <si>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</si>
  <si>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</si>
  <si>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</si>
  <si>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</si>
  <si>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</si>
  <si>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</si>
  <si>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</si>
  <si>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</si>
  <si>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</si>
  <si>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</si>
  <si>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</si>
  <si>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</si>
  <si>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</si>
  <si>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</si>
  <si>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</si>
  <si>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</si>
  <si>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</si>
  <si>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</si>
  <si>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</si>
  <si>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</si>
  <si>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</si>
  <si>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</si>
  <si>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</si>
  <si>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</si>
  <si>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</si>
  <si>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</si>
  <si>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</si>
  <si>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</si>
  <si>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</si>
  <si>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</si>
  <si>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</si>
  <si>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</si>
  <si>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</si>
  <si>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</si>
  <si>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</si>
  <si>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</si>
  <si>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</si>
  <si>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</si>
  <si>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</si>
  <si>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</si>
  <si>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</si>
  <si>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</si>
  <si>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</si>
  <si>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</si>
  <si>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</si>
  <si>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</si>
  <si>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</si>
  <si>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</si>
  <si>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</si>
  <si>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</si>
  <si>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</si>
  <si>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</si>
  <si>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</si>
  <si>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</si>
  <si>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</si>
  <si>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</si>
  <si>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</si>
  <si>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</si>
  <si>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</si>
  <si>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</si>
  <si>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</si>
  <si>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</si>
  <si>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</si>
  <si>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</si>
  <si>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</si>
  <si>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</si>
  <si>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</si>
  <si>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</si>
  <si>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</si>
  <si>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</si>
  <si>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</si>
  <si>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</si>
  <si>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</si>
  <si>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</si>
  <si>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</si>
  <si>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</si>
  <si>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</si>
  <si>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</si>
  <si>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</si>
  <si>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</si>
  <si>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</si>
  <si>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</si>
  <si>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</si>
  <si>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</si>
  <si>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</si>
  <si>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</si>
  <si>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</si>
  <si>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</si>
  <si>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</si>
  <si>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</si>
  <si>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</si>
  <si>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</si>
  <si>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</si>
  <si>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</si>
  <si>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</si>
  <si>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</si>
  <si>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</si>
  <si>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</si>
  <si>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</si>
  <si>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</si>
  <si>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</si>
  <si>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</si>
  <si>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</si>
  <si>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</si>
  <si>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</si>
  <si>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</si>
  <si>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</si>
  <si>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</si>
  <si>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</si>
  <si>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</si>
  <si>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</si>
  <si>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</si>
  <si>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</si>
  <si>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</si>
  <si>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</si>
  <si>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</si>
  <si>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</si>
  <si>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</si>
  <si>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</si>
  <si>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</si>
  <si>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</si>
  <si>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</si>
  <si>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</si>
  <si>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</si>
  <si>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</si>
  <si>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</si>
  <si>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</si>
  <si>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</si>
  <si>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</si>
  <si>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</si>
  <si>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</si>
  <si>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</si>
  <si>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</si>
  <si>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</si>
  <si>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</si>
  <si>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</si>
  <si>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</si>
  <si>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</si>
  <si>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</si>
  <si>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</si>
  <si>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</si>
  <si>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</si>
  <si>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</si>
  <si>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</si>
  <si>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</si>
  <si>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</si>
  <si>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</si>
  <si>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</si>
  <si>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</si>
  <si>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</si>
  <si>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</si>
  <si>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</si>
  <si>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</si>
  <si>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</si>
  <si>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</si>
  <si>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</si>
  <si>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</si>
  <si>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</si>
  <si>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</si>
  <si>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</si>
  <si>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</si>
  <si>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</si>
  <si>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</si>
  <si>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</si>
  <si>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</si>
  <si>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</si>
  <si>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</si>
  <si>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</si>
  <si>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</si>
  <si>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</si>
  <si>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</si>
  <si>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</si>
  <si>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</si>
  <si>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</si>
  <si>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</si>
  <si>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</si>
  <si>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</si>
  <si>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</si>
  <si>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</si>
  <si>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</si>
  <si>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</si>
  <si>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</si>
  <si>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</si>
  <si>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</si>
  <si>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</si>
  <si>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</si>
  <si>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</si>
  <si>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</si>
  <si>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</si>
  <si>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</si>
  <si>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</si>
  <si>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</si>
  <si>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</si>
  <si>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</si>
  <si>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</si>
  <si>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</si>
  <si>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</si>
  <si>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</si>
  <si>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</si>
  <si>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</si>
  <si>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</si>
  <si>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</si>
  <si>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</si>
  <si>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</si>
  <si>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</si>
  <si>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</si>
  <si>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</si>
  <si>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</si>
  <si>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</si>
  <si>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</si>
  <si>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</si>
  <si>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</si>
  <si>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</si>
  <si>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</si>
  <si>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</si>
  <si>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</si>
  <si>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</si>
  <si>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</si>
  <si>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</si>
  <si>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</si>
  <si>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</si>
  <si>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</si>
  <si>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</si>
  <si>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</si>
  <si>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</si>
  <si>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</si>
  <si>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</si>
  <si>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</si>
  <si>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</si>
  <si>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</si>
  <si>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</si>
  <si>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</si>
  <si>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</si>
  <si>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</si>
  <si>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</si>
  <si>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</si>
  <si>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</si>
  <si>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</si>
  <si>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</si>
  <si>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</si>
  <si>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</si>
  <si>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</si>
  <si>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</si>
  <si>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</si>
  <si>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</si>
  <si>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</si>
  <si>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</si>
  <si>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</si>
  <si>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</si>
  <si>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</si>
  <si>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</si>
  <si>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</si>
  <si>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</si>
  <si>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</si>
  <si>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</si>
  <si>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</si>
  <si>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</si>
  <si>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</si>
  <si>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</si>
  <si>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</si>
  <si>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</si>
  <si>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</si>
  <si>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</si>
  <si>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</si>
  <si>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</si>
  <si>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</si>
  <si>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</si>
  <si>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</si>
  <si>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</si>
  <si>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</si>
  <si>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</si>
  <si>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</si>
  <si>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</si>
  <si>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</si>
  <si>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</si>
  <si>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</si>
  <si>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</si>
  <si>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</si>
  <si>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</si>
  <si>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</si>
  <si>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</si>
  <si>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</si>
  <si>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</si>
  <si>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</si>
  <si>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</si>
  <si>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</si>
  <si>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</si>
  <si>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</si>
  <si>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</si>
  <si>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</si>
  <si>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</si>
  <si>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</si>
  <si>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</si>
  <si>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</si>
  <si>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</si>
  <si>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</si>
  <si>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</si>
  <si>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</si>
  <si>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</si>
  <si>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</si>
  <si>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</si>
  <si>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</si>
  <si>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</si>
  <si>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</si>
  <si>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</si>
  <si>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</si>
  <si>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</si>
  <si>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</si>
  <si>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</si>
  <si>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</si>
  <si>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</si>
  <si>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</si>
  <si>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</si>
  <si>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</si>
  <si>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</si>
  <si>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</si>
  <si>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</si>
  <si>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</si>
  <si>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</si>
  <si>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</si>
  <si>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</si>
  <si>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</si>
  <si>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</si>
  <si>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</si>
  <si>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</si>
  <si>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</si>
  <si>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</si>
  <si>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</si>
  <si>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</si>
  <si>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</si>
  <si>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</si>
  <si>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</si>
  <si>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</si>
  <si>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</si>
  <si>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</si>
  <si>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</si>
  <si>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</si>
  <si>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</si>
  <si>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</si>
  <si>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</si>
  <si>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</si>
  <si>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</si>
  <si>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</si>
  <si>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</si>
  <si>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</si>
  <si>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</si>
  <si>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</si>
  <si>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</si>
  <si>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</si>
  <si>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</si>
  <si>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</si>
  <si>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</si>
  <si>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</si>
  <si>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</si>
  <si>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</si>
  <si>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</si>
  <si>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</si>
  <si>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</si>
  <si>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</si>
  <si>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</si>
  <si>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</si>
  <si>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</si>
  <si>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</si>
  <si>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</si>
  <si>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</si>
  <si>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</si>
  <si>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</si>
  <si>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</si>
  <si>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</si>
  <si>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</si>
  <si>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</si>
  <si>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</si>
  <si>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</si>
  <si>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</si>
  <si>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</si>
  <si>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</si>
  <si>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</si>
  <si>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</si>
  <si>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</si>
  <si>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</si>
  <si>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</si>
  <si>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</si>
  <si>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</si>
  <si>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</si>
  <si>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</si>
  <si>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</si>
  <si>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</si>
  <si>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</si>
  <si>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</si>
  <si>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</si>
  <si>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</si>
  <si>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</si>
  <si>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</si>
  <si>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</si>
  <si>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</si>
  <si>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</si>
  <si>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</si>
  <si>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</si>
  <si>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</si>
  <si>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</si>
  <si>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</si>
  <si>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</si>
  <si>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</si>
  <si>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</si>
  <si>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</si>
  <si>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</si>
  <si>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</si>
  <si>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</si>
  <si>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</si>
  <si>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</si>
  <si>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</si>
  <si>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</si>
  <si>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</si>
  <si>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</si>
  <si>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</si>
  <si>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</si>
  <si>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</si>
  <si>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</si>
  <si>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</si>
  <si>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</si>
  <si>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</si>
  <si>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</si>
  <si>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</si>
  <si>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</si>
  <si>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</si>
  <si>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</si>
  <si>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</si>
  <si>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</si>
  <si>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</si>
  <si>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</si>
  <si>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</si>
  <si>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</si>
  <si>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</si>
  <si>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</si>
  <si>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</si>
  <si>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</si>
  <si>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</si>
  <si>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</si>
  <si>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</si>
  <si>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</si>
  <si>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</si>
  <si>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</si>
  <si>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</si>
  <si>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</si>
  <si>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</si>
  <si>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</si>
  <si>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</si>
  <si>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</si>
  <si>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</si>
  <si>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</si>
  <si>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</si>
  <si>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</si>
  <si>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</si>
  <si>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</si>
  <si>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</si>
  <si>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</si>
  <si>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</si>
  <si>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</si>
  <si>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</si>
  <si>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</si>
  <si>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</si>
  <si>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</si>
  <si>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</si>
  <si>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</si>
  <si>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</si>
  <si>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</si>
  <si>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</si>
  <si>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</si>
  <si>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</si>
  <si>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</si>
  <si>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</si>
  <si>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</si>
  <si>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</si>
  <si>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</si>
  <si>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</si>
  <si>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</si>
  <si>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</si>
  <si>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</si>
  <si>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</si>
  <si>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</si>
  <si>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</si>
  <si>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</si>
  <si>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</si>
  <si>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</si>
  <si>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</si>
  <si>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</si>
  <si>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</si>
  <si>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</si>
  <si>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</si>
  <si>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</si>
  <si>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</si>
  <si>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</si>
  <si>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</si>
  <si>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</si>
  <si>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</si>
  <si>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</si>
  <si>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</si>
  <si>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</si>
  <si>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</si>
  <si>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</si>
  <si>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</si>
  <si>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</si>
  <si>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</si>
  <si>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</si>
  <si>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</si>
  <si>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</si>
  <si>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</si>
  <si>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</si>
  <si>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</si>
  <si>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</si>
  <si>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</si>
  <si>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</si>
  <si>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</si>
  <si>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</si>
  <si>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</si>
  <si>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</si>
  <si>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</si>
  <si>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</si>
  <si>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</si>
  <si>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</si>
  <si>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</si>
  <si>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</si>
  <si>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</si>
  <si>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</si>
  <si>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</si>
  <si>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</si>
  <si>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</si>
  <si>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</si>
  <si>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</si>
  <si>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</si>
  <si>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</si>
  <si>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</si>
  <si>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</si>
  <si>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</si>
  <si>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</si>
  <si>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</si>
  <si>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</si>
  <si>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</si>
  <si>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</si>
  <si>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</si>
  <si>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</si>
  <si>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</si>
  <si>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</si>
  <si>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</si>
  <si>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</si>
  <si>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</si>
  <si>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</si>
  <si>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</si>
  <si>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</si>
  <si>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</si>
  <si>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</si>
  <si>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</si>
  <si>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</si>
  <si>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</si>
  <si>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</si>
  <si>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</si>
  <si>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</si>
  <si>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</si>
  <si>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</si>
  <si>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</si>
  <si>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</si>
  <si>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</si>
  <si>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</si>
  <si>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</si>
  <si>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</si>
  <si>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</si>
  <si>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</si>
  <si>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</si>
  <si>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</si>
  <si>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</si>
  <si>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</si>
  <si>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</si>
  <si>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</si>
  <si>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</si>
  <si>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</si>
  <si>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</si>
  <si>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</si>
  <si>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</si>
  <si>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</si>
  <si>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</si>
  <si>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</si>
  <si>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</si>
  <si>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</si>
  <si>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</si>
  <si>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</si>
  <si>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</si>
  <si>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</si>
  <si>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</si>
  <si>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</si>
  <si>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</si>
  <si>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</si>
  <si>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</si>
  <si>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</si>
  <si>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</si>
  <si>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</si>
  <si>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</si>
  <si>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</si>
  <si>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</si>
  <si>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</si>
  <si>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</si>
  <si>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</si>
  <si>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</si>
  <si>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</si>
  <si>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</si>
  <si>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</si>
  <si>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</si>
  <si>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</si>
  <si>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</si>
  <si>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</si>
  <si>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</si>
  <si>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</si>
  <si>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</si>
  <si>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</si>
  <si>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</si>
  <si>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</si>
  <si>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</si>
  <si>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</si>
  <si>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</si>
  <si>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</si>
  <si>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</si>
  <si>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</si>
  <si>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</si>
  <si>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</si>
  <si>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</si>
  <si>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</si>
  <si>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</si>
  <si>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</si>
  <si>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</si>
  <si>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</si>
  <si>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</si>
  <si>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</si>
  <si>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</si>
  <si>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</si>
  <si>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</si>
  <si>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</si>
  <si>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</si>
  <si>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</si>
  <si>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</si>
  <si>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</si>
  <si>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</si>
  <si>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</si>
  <si>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</si>
  <si>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</si>
  <si>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</si>
  <si>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</si>
  <si>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</si>
  <si>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</si>
  <si>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</si>
  <si>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</si>
  <si>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</si>
  <si>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</si>
  <si>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</si>
  <si>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</si>
  <si>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</si>
  <si>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</si>
  <si>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</si>
  <si>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</si>
  <si>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</si>
  <si>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</si>
  <si>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</si>
  <si>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</si>
  <si>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</si>
  <si>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</si>
  <si>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</si>
  <si>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</si>
  <si>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</si>
  <si>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</si>
  <si>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</si>
  <si>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</si>
  <si>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</si>
  <si>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</si>
  <si>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</si>
  <si>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</si>
  <si>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</si>
  <si>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</si>
  <si>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</si>
  <si>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</si>
  <si>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</si>
  <si>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</si>
  <si>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</si>
  <si>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</si>
  <si>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</si>
  <si>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</si>
  <si>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</si>
  <si>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</si>
  <si>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</si>
  <si>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</si>
  <si>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</si>
  <si>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</si>
  <si>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</si>
  <si>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</si>
  <si>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</si>
  <si>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</si>
  <si>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</si>
  <si>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</si>
  <si>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</si>
  <si>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</si>
  <si>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</si>
  <si>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</si>
  <si>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</si>
  <si>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</si>
  <si>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</si>
  <si>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</si>
  <si>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</si>
  <si>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</si>
  <si>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</si>
  <si>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</si>
  <si>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</si>
  <si>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</si>
  <si>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</si>
  <si>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</si>
  <si>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</si>
  <si>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</si>
  <si>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</si>
  <si>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</si>
  <si>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</si>
  <si>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</si>
  <si>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</si>
  <si>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</si>
  <si>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</si>
  <si>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</si>
  <si>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</si>
  <si>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</si>
  <si>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</si>
  <si>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</si>
  <si>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</si>
  <si>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</si>
  <si>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</si>
  <si>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</si>
  <si>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</si>
  <si>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</si>
  <si>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</si>
  <si>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</si>
  <si>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</si>
  <si>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</si>
  <si>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</si>
  <si>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</si>
  <si>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</si>
  <si>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</si>
  <si>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</si>
  <si>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</si>
  <si>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</si>
  <si>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</si>
  <si>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</si>
  <si>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</si>
  <si>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</si>
  <si>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</si>
  <si>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</si>
  <si>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</si>
  <si>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</si>
  <si>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</si>
  <si>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</si>
  <si>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</si>
  <si>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</si>
  <si>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</si>
  <si>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</si>
  <si>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</si>
  <si>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</si>
  <si>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</si>
  <si>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</si>
  <si>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</si>
  <si>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</si>
  <si>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</si>
  <si>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</si>
  <si>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</si>
  <si>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</si>
  <si>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</si>
  <si>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</si>
  <si>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</si>
  <si>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</si>
  <si>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</si>
  <si>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</si>
  <si>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</si>
  <si>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</si>
  <si>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</si>
  <si>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</si>
  <si>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</si>
  <si>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</si>
  <si>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</si>
  <si>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</si>
  <si>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</si>
  <si>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</si>
  <si>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</si>
  <si>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</si>
  <si>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</si>
  <si>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</si>
  <si>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</si>
  <si>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</si>
  <si>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</si>
  <si>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</si>
  <si>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</si>
  <si>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</si>
  <si>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</si>
  <si>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</si>
  <si>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</si>
  <si>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</si>
  <si>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</si>
  <si>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</si>
  <si>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</si>
  <si>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</si>
  <si>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</si>
  <si>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</si>
  <si>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</si>
  <si>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</si>
  <si>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</si>
  <si>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</si>
  <si>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</si>
  <si>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</si>
  <si>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</si>
  <si>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</si>
  <si>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</si>
  <si>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</si>
  <si>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</si>
  <si>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</si>
  <si>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</si>
  <si>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</si>
  <si>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</si>
  <si>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</si>
  <si>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</si>
  <si>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</si>
  <si>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</si>
  <si>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</si>
  <si>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</si>
  <si>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</si>
  <si>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</si>
  <si>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</si>
  <si>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</si>
  <si>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</si>
  <si>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</si>
  <si>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</si>
  <si>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</si>
  <si>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</si>
  <si>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</si>
  <si>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</si>
  <si>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</si>
  <si>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</si>
  <si>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</si>
  <si>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</si>
  <si>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</si>
  <si>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</si>
  <si>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</si>
  <si>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</si>
  <si>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</si>
  <si>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</si>
  <si>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</si>
  <si>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</si>
  <si>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</si>
  <si>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</si>
  <si>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</si>
  <si>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</si>
  <si>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</si>
  <si>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</si>
  <si>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</si>
  <si>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</si>
  <si>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</si>
  <si>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</si>
  <si>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</si>
  <si>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</si>
  <si>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</si>
  <si>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</si>
  <si>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</si>
  <si>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</si>
  <si>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</si>
  <si>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</si>
  <si>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</si>
  <si>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</si>
  <si>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</si>
  <si>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</si>
  <si>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</si>
  <si>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</si>
  <si>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</si>
  <si>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</si>
  <si>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</si>
  <si>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</si>
  <si>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</si>
  <si>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</si>
  <si>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</si>
  <si>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</si>
  <si>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</si>
  <si>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</si>
  <si>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</si>
  <si>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</si>
  <si>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</si>
  <si>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</si>
  <si>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</si>
  <si>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</si>
  <si>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</si>
  <si>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</si>
  <si>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</si>
  <si>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</si>
  <si>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</si>
  <si>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</si>
  <si>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</si>
  <si>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</si>
  <si>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</si>
  <si>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</si>
  <si>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</si>
  <si>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</si>
  <si>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</si>
  <si>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</si>
  <si>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</si>
  <si>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</si>
  <si>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</si>
  <si>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</si>
  <si>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</si>
  <si>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</si>
  <si>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</si>
  <si>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</si>
  <si>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</si>
  <si>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</si>
  <si>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</si>
  <si>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</si>
  <si>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</si>
  <si>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</si>
  <si>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</si>
  <si>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</si>
  <si>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</si>
  <si>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</si>
  <si>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</si>
  <si>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</si>
  <si>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</si>
  <si>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</si>
  <si>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</si>
  <si>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</si>
  <si>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</si>
  <si>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</si>
  <si>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</si>
  <si>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</si>
  <si>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</si>
  <si>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</si>
  <si>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</si>
  <si>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</si>
  <si>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</si>
  <si>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</si>
  <si>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</si>
  <si>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</si>
  <si>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</si>
  <si>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</si>
  <si>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</si>
  <si>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</si>
  <si>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</si>
  <si>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</si>
  <si>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</si>
  <si>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</si>
  <si>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</si>
  <si>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</si>
  <si>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</si>
  <si>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</si>
  <si>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</si>
  <si>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</si>
  <si>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</si>
  <si>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</si>
  <si>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</si>
  <si>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</si>
  <si>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</si>
  <si>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</si>
  <si>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</si>
  <si>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</si>
  <si>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</si>
  <si>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</si>
  <si>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</si>
  <si>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</si>
  <si>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</si>
  <si>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</si>
  <si>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</si>
  <si>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</si>
  <si>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</si>
  <si>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</si>
  <si>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</si>
  <si>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</si>
  <si>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</si>
  <si>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</si>
  <si>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</si>
  <si>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</si>
  <si>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</si>
  <si>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</si>
  <si>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</si>
  <si>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</si>
  <si>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</si>
  <si>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</si>
  <si>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</si>
  <si>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</si>
  <si>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</si>
  <si>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</si>
  <si>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</si>
  <si>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</si>
  <si>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</si>
  <si>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</si>
  <si>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</si>
  <si>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</si>
  <si>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</si>
  <si>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</si>
  <si>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</si>
  <si>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</si>
  <si>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</si>
  <si>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</si>
  <si>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</si>
  <si>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</si>
  <si>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</si>
  <si>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</si>
  <si>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</si>
  <si>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</si>
  <si>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</si>
  <si>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</si>
  <si>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</si>
  <si>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</si>
  <si>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</si>
  <si>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</si>
  <si>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</si>
  <si>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</si>
  <si>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</si>
  <si>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</si>
  <si>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</si>
  <si>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</si>
  <si>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</si>
  <si>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</si>
  <si>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</si>
  <si>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</si>
  <si>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</si>
  <si>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</si>
  <si>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</si>
  <si>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</si>
  <si>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</si>
  <si>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</si>
  <si>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</si>
  <si>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</si>
  <si>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</si>
  <si>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</si>
  <si>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</si>
  <si>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</si>
  <si>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</si>
  <si>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</si>
  <si>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</si>
  <si>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</si>
  <si>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</si>
  <si>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</si>
  <si>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</si>
  <si>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</si>
  <si>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</si>
  <si>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</si>
  <si>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</si>
  <si>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</si>
  <si>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</si>
  <si>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</si>
  <si>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</si>
  <si>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</si>
  <si>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</si>
  <si>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</si>
  <si>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</si>
  <si>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</si>
  <si>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</si>
  <si>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</si>
  <si>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</si>
  <si>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</si>
  <si>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</si>
  <si>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</si>
  <si>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</si>
  <si>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</si>
  <si>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</si>
  <si>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</si>
  <si>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</si>
  <si>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</si>
  <si>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</si>
  <si>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</si>
  <si>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</si>
  <si>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</si>
  <si>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</si>
  <si>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</si>
  <si>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</si>
  <si>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</si>
  <si>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</si>
  <si>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</si>
  <si>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</si>
  <si>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</si>
  <si>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</si>
  <si>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</si>
  <si>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</si>
  <si>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</si>
  <si>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</si>
  <si>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</si>
  <si>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</si>
  <si>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</si>
  <si>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</si>
  <si>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</si>
  <si>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</si>
  <si>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</si>
  <si>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</si>
  <si>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</si>
  <si>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</si>
  <si>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</si>
  <si>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</si>
  <si>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</si>
  <si>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</si>
  <si>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</si>
  <si>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</si>
  <si>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</si>
  <si>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</si>
  <si>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</si>
  <si>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</si>
  <si>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</si>
  <si>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</si>
  <si>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</si>
  <si>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</si>
  <si>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</si>
  <si>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</si>
  <si>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</si>
  <si>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</si>
  <si>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</si>
  <si>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</si>
  <si>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</si>
  <si>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</si>
  <si>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</si>
  <si>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</si>
  <si>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</si>
  <si>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</si>
  <si>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</si>
  <si>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</si>
  <si>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</si>
  <si>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</si>
  <si>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</si>
  <si>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</si>
  <si>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</si>
  <si>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</si>
  <si>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</si>
  <si>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</si>
  <si>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</si>
  <si>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</si>
  <si>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</si>
  <si>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</si>
  <si>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</si>
  <si>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</si>
  <si>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</si>
  <si>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</si>
  <si>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</si>
  <si>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</si>
  <si>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</si>
  <si>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</si>
  <si>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</si>
  <si>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</si>
  <si>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</si>
  <si>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</si>
  <si>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</si>
  <si>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</si>
  <si>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</si>
  <si>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</si>
  <si>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</si>
  <si>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</si>
  <si>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</si>
  <si>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</si>
  <si>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</si>
  <si>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</si>
  <si>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</si>
  <si>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</si>
  <si>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</si>
  <si>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</si>
  <si>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</si>
  <si>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</si>
  <si>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</si>
  <si>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</si>
  <si>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</si>
  <si>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</si>
  <si>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</si>
  <si>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</si>
  <si>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</si>
  <si>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</si>
  <si>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</si>
  <si>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</si>
  <si>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</si>
  <si>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</si>
  <si>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</si>
  <si>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</si>
  <si>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</si>
  <si>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</si>
  <si>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</si>
  <si>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</si>
  <si>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</si>
  <si>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</si>
  <si>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</si>
  <si>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</si>
  <si>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</si>
  <si>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</si>
  <si>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</si>
  <si>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</si>
  <si>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</si>
  <si>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</si>
  <si>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</si>
  <si>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</si>
  <si>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</si>
  <si>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</si>
  <si>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</si>
  <si>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</si>
  <si>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</si>
  <si>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</si>
  <si>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</si>
  <si>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</si>
  <si>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</si>
  <si>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</si>
  <si>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</si>
  <si>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</si>
  <si>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</si>
  <si>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</si>
  <si>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</si>
  <si>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</si>
  <si>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</si>
  <si>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</si>
  <si>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</si>
  <si>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</si>
  <si>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</si>
  <si>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</si>
  <si>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</si>
  <si>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</si>
  <si>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</si>
  <si>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</si>
  <si>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</si>
  <si>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</si>
  <si>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</si>
  <si>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</si>
  <si>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</si>
  <si>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</si>
  <si>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</si>
  <si>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</si>
  <si>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</si>
  <si>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</si>
  <si>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</si>
  <si>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</si>
  <si>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</si>
  <si>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</si>
  <si>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</si>
  <si>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</si>
  <si>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</si>
  <si>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</si>
  <si>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</si>
  <si>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</si>
  <si>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</si>
  <si>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</si>
  <si>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</si>
  <si>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</si>
  <si>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</si>
  <si>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</si>
  <si>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</si>
  <si>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</si>
  <si>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</si>
  <si>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</si>
  <si>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</si>
  <si>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</si>
  <si>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</si>
  <si>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</si>
  <si>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</si>
  <si>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</si>
  <si>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</si>
  <si>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</si>
  <si>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</si>
  <si>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</si>
  <si>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</si>
  <si>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</si>
  <si>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</si>
  <si>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</si>
  <si>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</si>
  <si>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</si>
  <si>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</si>
  <si>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</si>
  <si>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</si>
  <si>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</si>
  <si>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</si>
  <si>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</si>
  <si>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</si>
  <si>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</si>
  <si>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</si>
  <si>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</si>
  <si>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</si>
  <si>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</si>
  <si>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</si>
  <si>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</si>
  <si>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</si>
  <si>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</si>
  <si>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</si>
  <si>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</si>
  <si>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</si>
  <si>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</si>
  <si>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</si>
  <si>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</si>
  <si>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</si>
  <si>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</si>
  <si>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</si>
  <si>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</si>
  <si>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</si>
  <si>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</si>
  <si>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</si>
  <si>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</si>
  <si>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</si>
  <si>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</si>
  <si>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</si>
  <si>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</si>
  <si>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</si>
  <si>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</si>
  <si>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</si>
  <si>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</si>
  <si>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</si>
  <si>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</si>
  <si>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</si>
  <si>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</si>
  <si>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</si>
  <si>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</si>
  <si>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</si>
  <si>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</si>
  <si>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</si>
  <si>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</si>
  <si>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</si>
  <si>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</si>
  <si>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</si>
  <si>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</si>
  <si>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</si>
  <si>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</si>
  <si>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</si>
  <si>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</si>
  <si>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</si>
  <si>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</si>
  <si>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</si>
  <si>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</si>
  <si>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</si>
  <si>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</si>
  <si>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</si>
  <si>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</si>
  <si>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</si>
  <si>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</si>
  <si>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</si>
  <si>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</si>
  <si>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</si>
  <si>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</si>
  <si>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</si>
  <si>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</si>
  <si>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</si>
  <si>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</si>
  <si>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</si>
  <si>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</si>
  <si>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</si>
  <si>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</si>
  <si>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</si>
  <si>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</si>
  <si>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</si>
  <si>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</si>
  <si>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</si>
  <si>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</si>
  <si>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</si>
  <si>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</si>
  <si>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</si>
  <si>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</si>
  <si>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</si>
  <si>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</si>
  <si>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</si>
  <si>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</si>
  <si>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</si>
  <si>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</si>
  <si>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</si>
  <si>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</si>
  <si>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</si>
  <si>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</si>
  <si>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</si>
  <si>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</si>
  <si>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</si>
  <si>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</si>
  <si>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</si>
  <si>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</si>
  <si>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</si>
  <si>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</si>
  <si>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</si>
  <si>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</si>
  <si>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</si>
  <si>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</si>
  <si>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</si>
  <si>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</si>
  <si>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</si>
  <si>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</si>
  <si>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</si>
  <si>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</si>
  <si>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</si>
  <si>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</si>
  <si>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</si>
  <si>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</si>
  <si>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</si>
  <si>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</si>
  <si>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</si>
  <si>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</si>
  <si>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</si>
  <si>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</si>
  <si>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</si>
  <si>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</si>
  <si>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</si>
  <si>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</si>
  <si>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</si>
  <si>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</si>
  <si>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</si>
  <si>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</si>
  <si>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</si>
  <si>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</si>
  <si>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</si>
  <si>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</si>
  <si>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</si>
  <si>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</si>
  <si>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</si>
  <si>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</si>
  <si>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</si>
  <si>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</si>
  <si>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</si>
  <si>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</si>
  <si>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</si>
  <si>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</si>
  <si>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</si>
  <si>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</si>
  <si>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</si>
  <si>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</si>
  <si>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</si>
  <si>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</si>
  <si>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</si>
  <si>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</si>
  <si>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</si>
  <si>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</si>
  <si>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</si>
  <si>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</si>
  <si>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</si>
  <si>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</si>
  <si>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</si>
  <si>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</si>
  <si>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</si>
  <si>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</si>
  <si>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</si>
  <si>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</si>
  <si>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</si>
  <si>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</si>
  <si>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</si>
  <si>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</si>
  <si>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</si>
  <si>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</si>
  <si>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</si>
  <si>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</si>
  <si>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</si>
  <si>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</si>
  <si>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</si>
  <si>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</si>
  <si>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</si>
  <si>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</si>
  <si>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</si>
  <si>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</si>
  <si>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</si>
  <si>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</si>
  <si>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</si>
  <si>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</si>
  <si>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</si>
  <si>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</si>
  <si>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</si>
  <si>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</si>
  <si>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</si>
  <si>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</si>
  <si>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</si>
  <si>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</si>
  <si>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</si>
  <si>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</si>
  <si>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</si>
  <si>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</si>
  <si>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</si>
  <si>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</si>
  <si>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</si>
  <si>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</si>
  <si>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</si>
  <si>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</si>
  <si>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</si>
  <si>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</si>
  <si>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</si>
  <si>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</si>
  <si>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</si>
  <si>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</si>
  <si>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</si>
  <si>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</si>
  <si>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</si>
  <si>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</si>
  <si>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</si>
  <si>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</si>
  <si>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</si>
  <si>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</si>
  <si>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</si>
  <si>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</si>
  <si>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</si>
  <si>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</si>
  <si>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</si>
  <si>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</si>
  <si>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</si>
  <si>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</si>
  <si>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</si>
  <si>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</si>
  <si>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</si>
  <si>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</si>
  <si>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</si>
  <si>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</si>
  <si>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</si>
  <si>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</si>
  <si>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</si>
  <si>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</si>
  <si>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</si>
  <si>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</si>
  <si>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</si>
  <si>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</si>
  <si>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</si>
  <si>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</si>
  <si>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</si>
  <si>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</si>
  <si>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</si>
  <si>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</si>
  <si>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</si>
  <si>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</si>
  <si>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</si>
  <si>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</si>
  <si>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</si>
  <si>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</si>
  <si>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</si>
  <si>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</si>
  <si>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</si>
  <si>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</si>
  <si>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</si>
  <si>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</si>
  <si>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</si>
  <si>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</si>
  <si>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</si>
  <si>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</si>
  <si>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</si>
  <si>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</si>
  <si>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</si>
  <si>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</si>
  <si>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</si>
  <si>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</si>
  <si>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</si>
  <si>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</si>
  <si>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</si>
  <si>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</si>
  <si>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</si>
  <si>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</si>
  <si>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</si>
  <si>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</si>
  <si>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</si>
  <si>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</si>
  <si>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</si>
  <si>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</si>
  <si>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</si>
  <si>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</si>
  <si>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</si>
  <si>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</si>
  <si>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</si>
  <si>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</si>
  <si>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</si>
  <si>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</si>
  <si>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</si>
  <si>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</si>
  <si>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</si>
  <si>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</si>
  <si>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</si>
  <si>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</si>
  <si>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</si>
  <si>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</si>
  <si>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</si>
  <si>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</si>
  <si>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</si>
  <si>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</si>
  <si>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</si>
  <si>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</si>
  <si>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</si>
  <si>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</si>
  <si>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</si>
  <si>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</si>
  <si>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</si>
  <si>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</si>
  <si>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</si>
  <si>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</si>
  <si>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</si>
  <si>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</si>
  <si>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</si>
  <si>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</si>
  <si>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</si>
  <si>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</si>
  <si>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</si>
  <si>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</si>
  <si>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</si>
  <si>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</si>
  <si>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</si>
  <si>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</si>
  <si>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</si>
  <si>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</si>
  <si>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</si>
  <si>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</si>
  <si>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</si>
  <si>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</si>
  <si>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</si>
  <si>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</si>
  <si>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</si>
  <si>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</si>
  <si>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</si>
  <si>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</si>
  <si>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</si>
  <si>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</si>
  <si>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</si>
  <si>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</si>
  <si>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</si>
  <si>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</si>
  <si>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</si>
  <si>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</si>
  <si>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</si>
  <si>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</si>
  <si>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</si>
  <si>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</si>
  <si>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</si>
  <si>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</si>
  <si>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</si>
  <si>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</si>
  <si>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</si>
  <si>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</si>
  <si>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</si>
  <si>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</si>
  <si>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</si>
  <si>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</si>
  <si>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</si>
  <si>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</si>
  <si>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</si>
  <si>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</si>
  <si>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</si>
  <si>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</si>
  <si>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</si>
  <si>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</si>
  <si>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</si>
  <si>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</si>
  <si>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</si>
  <si>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</si>
  <si>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</si>
  <si>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</si>
  <si>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</si>
  <si>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</si>
  <si>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</si>
  <si>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</si>
  <si>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</si>
  <si>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</si>
  <si>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</si>
  <si>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</si>
  <si>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</si>
  <si>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</si>
  <si>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</si>
  <si>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</si>
  <si>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</si>
  <si>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</si>
  <si>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</si>
  <si>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</si>
  <si>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</si>
  <si>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</si>
  <si>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</si>
  <si>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</si>
  <si>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</si>
  <si>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</si>
  <si>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</si>
  <si>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</si>
  <si>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</si>
  <si>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</si>
  <si>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</si>
  <si>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</si>
  <si>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</si>
  <si>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</si>
  <si>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</si>
  <si>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</si>
  <si>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</si>
  <si>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</si>
  <si>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</si>
  <si>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</si>
  <si>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</si>
  <si>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</si>
  <si>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</si>
  <si>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</si>
  <si>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</si>
  <si>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</si>
  <si>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</si>
  <si>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</si>
  <si>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</si>
  <si>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</si>
  <si>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</si>
  <si>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</si>
  <si>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</si>
  <si>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</si>
  <si>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</si>
  <si>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</si>
  <si>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</si>
  <si>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</si>
  <si>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</si>
  <si>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</si>
  <si>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</si>
  <si>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</si>
  <si>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</si>
  <si>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</si>
  <si>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</si>
  <si>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</si>
  <si>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</si>
  <si>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</si>
  <si>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</si>
  <si>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</si>
  <si>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</si>
  <si>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</si>
  <si>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</si>
  <si>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</si>
  <si>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</si>
  <si>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</si>
  <si>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</si>
  <si>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</si>
  <si>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</si>
  <si>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</si>
  <si>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</si>
  <si>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</si>
  <si>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</si>
  <si>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</si>
  <si>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</si>
  <si>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</si>
  <si>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</si>
  <si>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</si>
  <si>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</si>
  <si>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</si>
  <si>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</si>
  <si>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</si>
  <si>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</si>
  <si>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</si>
  <si>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</si>
  <si>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</si>
  <si>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</si>
  <si>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</si>
  <si>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</si>
  <si>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</si>
  <si>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</si>
  <si>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</si>
  <si>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</si>
  <si>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</si>
  <si>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</si>
  <si>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</si>
  <si>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</si>
  <si>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</si>
  <si>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</si>
  <si>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</si>
  <si>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</si>
  <si>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</si>
  <si>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</si>
  <si>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</si>
  <si>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</si>
  <si>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</si>
  <si>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</si>
  <si>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</si>
  <si>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</si>
  <si>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</si>
  <si>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</si>
  <si>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</si>
  <si>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</si>
  <si>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</si>
  <si>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</si>
  <si>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</si>
  <si>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</si>
  <si>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</si>
  <si>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</si>
  <si>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</si>
  <si>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</si>
  <si>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</si>
  <si>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</si>
  <si>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</si>
  <si>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</si>
  <si>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</si>
  <si>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</si>
  <si>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</si>
  <si>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</si>
  <si>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</si>
  <si>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</si>
  <si>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</si>
  <si>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</si>
  <si>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</si>
  <si>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</si>
  <si>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</si>
  <si>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</si>
  <si>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</si>
  <si>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</si>
  <si>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</si>
  <si>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</si>
  <si>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</si>
  <si>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</si>
  <si>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</si>
  <si>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</si>
  <si>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</si>
  <si>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</si>
  <si>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</si>
  <si>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</si>
  <si>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</si>
  <si>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</si>
  <si>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</si>
  <si>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</si>
  <si>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</si>
  <si>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</si>
  <si>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</si>
  <si>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</si>
  <si>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</si>
  <si>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</si>
  <si>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</si>
  <si>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</si>
  <si>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</si>
  <si>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</si>
  <si>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</si>
  <si>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</si>
  <si>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</si>
  <si>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</si>
  <si>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</si>
  <si>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</si>
  <si>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</si>
  <si>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</si>
  <si>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</si>
  <si>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</si>
  <si>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</si>
  <si>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</si>
  <si>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</si>
  <si>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</si>
  <si>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</si>
  <si>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</si>
  <si>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</si>
  <si>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</si>
  <si>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</si>
  <si>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</si>
  <si>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</si>
  <si>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</si>
  <si>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</si>
  <si>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</si>
  <si>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</si>
  <si>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</si>
  <si>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</si>
  <si>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</si>
  <si>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</si>
  <si>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</si>
  <si>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</si>
  <si>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</si>
  <si>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</si>
  <si>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</si>
  <si>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</si>
  <si>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</si>
  <si>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</si>
  <si>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</si>
  <si>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</si>
  <si>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</si>
  <si>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</si>
  <si>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</si>
  <si>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</si>
  <si>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</si>
  <si>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</si>
  <si>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</si>
  <si>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</si>
  <si>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</si>
  <si>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</si>
  <si>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</si>
  <si>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</si>
  <si>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</si>
  <si>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</si>
  <si>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</si>
  <si>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</si>
  <si>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</si>
  <si>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</si>
  <si>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</si>
  <si>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</si>
  <si>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</si>
  <si>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</si>
  <si>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</si>
  <si>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</si>
  <si>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</si>
  <si>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</si>
  <si>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</si>
  <si>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</si>
  <si>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</si>
  <si>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</si>
  <si>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</si>
  <si>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</si>
  <si>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</si>
  <si>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</si>
  <si>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</si>
  <si>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</si>
  <si>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</si>
  <si>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</si>
  <si>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</si>
  <si>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</si>
  <si>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</si>
  <si>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</si>
  <si>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</si>
  <si>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</si>
  <si>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</si>
  <si>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</si>
  <si>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</si>
  <si>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</si>
  <si>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</si>
  <si>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</si>
  <si>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</si>
  <si>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</si>
  <si>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</si>
  <si>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</si>
  <si>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</si>
  <si>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</si>
  <si>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</si>
  <si>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</si>
  <si>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</si>
  <si>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</si>
  <si>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</si>
  <si>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</si>
  <si>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</si>
  <si>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</si>
  <si>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</si>
  <si>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</si>
  <si>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</si>
  <si>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</si>
  <si>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</si>
  <si>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</si>
  <si>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</si>
  <si>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</si>
  <si>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</si>
  <si>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</si>
  <si>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</si>
  <si>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</si>
  <si>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</si>
  <si>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</si>
  <si>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</si>
  <si>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</si>
  <si>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</si>
  <si>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</si>
  <si>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</si>
  <si>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</si>
  <si>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</si>
  <si>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</si>
  <si>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</si>
  <si>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</si>
  <si>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</si>
  <si>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</si>
  <si>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</si>
  <si>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</si>
  <si>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</si>
  <si>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</si>
  <si>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</si>
  <si>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</si>
  <si>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</si>
  <si>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</si>
  <si>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</si>
  <si>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</si>
  <si>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</si>
  <si>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</si>
  <si>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</si>
  <si>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</si>
  <si>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</si>
  <si>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</si>
  <si>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</si>
  <si>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</si>
  <si>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</si>
  <si>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</si>
  <si>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</si>
  <si>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</si>
  <si>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</si>
  <si>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</si>
  <si>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</si>
  <si>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</si>
  <si>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</si>
  <si>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</si>
  <si>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</si>
  <si>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</si>
  <si>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</si>
  <si>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</si>
  <si>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</si>
  <si>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</si>
  <si>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</si>
  <si>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</si>
  <si>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</si>
  <si>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</si>
  <si>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</si>
  <si>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</si>
  <si>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</si>
  <si>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</si>
  <si>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</si>
  <si>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</si>
  <si>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</si>
  <si>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</si>
  <si>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</si>
  <si>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</si>
  <si>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</si>
  <si>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</si>
  <si>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</si>
  <si>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</si>
  <si>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</si>
  <si>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</si>
  <si>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</si>
  <si>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</si>
  <si>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</si>
  <si>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</si>
  <si>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</si>
  <si>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</si>
  <si>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</si>
  <si>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</si>
  <si>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</si>
  <si>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</si>
  <si>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</si>
  <si>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</si>
  <si>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</si>
  <si>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</si>
  <si>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</si>
  <si>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</si>
  <si>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</si>
  <si>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</si>
  <si>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</si>
  <si>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</si>
  <si>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</si>
  <si>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</si>
  <si>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</si>
  <si>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</si>
  <si>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</si>
  <si>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</si>
  <si>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</si>
  <si>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</si>
  <si>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</si>
  <si>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</si>
  <si>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</si>
  <si>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</si>
  <si>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</si>
  <si>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</si>
  <si>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</si>
  <si>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</si>
  <si>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</si>
  <si>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</si>
  <si>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</si>
  <si>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</si>
  <si>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</si>
  <si>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</si>
  <si>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</si>
  <si>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</si>
  <si>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</si>
  <si>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</si>
  <si>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</si>
  <si>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</si>
  <si>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</si>
  <si>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</si>
  <si>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</si>
  <si>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</si>
  <si>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</si>
  <si>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</si>
  <si>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</si>
  <si>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</si>
  <si>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</si>
  <si>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</si>
  <si>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</si>
  <si>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</si>
  <si>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</si>
  <si>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</si>
  <si>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</si>
  <si>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</si>
  <si>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</si>
  <si>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</si>
  <si>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</si>
  <si>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</si>
  <si>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</si>
  <si>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</si>
  <si>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</si>
  <si>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</si>
  <si>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</si>
  <si>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</si>
  <si>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</si>
  <si>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</si>
  <si>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</si>
  <si>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</si>
  <si>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</si>
  <si>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</si>
  <si>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</si>
  <si>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</si>
  <si>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</si>
  <si>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</si>
  <si>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</si>
  <si>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</si>
  <si>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</si>
  <si>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</si>
  <si>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</si>
  <si>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</si>
  <si>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</si>
  <si>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</si>
  <si>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</si>
  <si>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</si>
  <si>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</si>
  <si>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</si>
  <si>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</si>
  <si>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</si>
  <si>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</si>
  <si>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</si>
  <si>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</si>
  <si>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</si>
  <si>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</si>
  <si>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</si>
  <si>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</si>
  <si>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</si>
  <si>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</si>
  <si>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</si>
  <si>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</si>
  <si>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</si>
  <si>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</si>
  <si>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</si>
  <si>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</si>
  <si>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</si>
  <si>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</si>
  <si>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</si>
  <si>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</si>
  <si>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</si>
  <si>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</si>
  <si>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</si>
  <si>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</si>
  <si>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</si>
  <si>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</si>
  <si>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</si>
  <si>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</si>
  <si>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</si>
  <si>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</si>
  <si>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</si>
  <si>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</si>
  <si>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</si>
  <si>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</si>
  <si>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</si>
  <si>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</si>
  <si>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</si>
  <si>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</si>
  <si>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</si>
  <si>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</si>
  <si>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</si>
  <si>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</si>
  <si>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</si>
  <si>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</si>
  <si>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</si>
  <si>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</si>
  <si>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</si>
  <si>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</si>
  <si>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</si>
  <si>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</si>
  <si>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</si>
  <si>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</si>
  <si>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</si>
  <si>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</si>
  <si>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</si>
  <si>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</si>
  <si>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</si>
  <si>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</si>
  <si>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</si>
  <si>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</si>
  <si>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</si>
  <si>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</si>
  <si>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</si>
  <si>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</si>
  <si>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</si>
  <si>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</si>
  <si>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</si>
  <si>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</si>
  <si>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</si>
  <si>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</si>
  <si>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</si>
  <si>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</si>
  <si>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</si>
  <si>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</si>
  <si>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</si>
  <si>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</si>
  <si>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</si>
  <si>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</si>
  <si>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</si>
  <si>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</si>
  <si>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</si>
  <si>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</si>
  <si>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</si>
  <si>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</si>
  <si>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</si>
  <si>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</si>
  <si>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</si>
  <si>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</si>
  <si>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</si>
  <si>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</si>
  <si>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</si>
  <si>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</si>
  <si>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</si>
  <si>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</si>
  <si>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</si>
  <si>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</si>
  <si>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</si>
  <si>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</si>
  <si>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</si>
  <si>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</si>
  <si>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</si>
  <si>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</si>
  <si>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</si>
  <si>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</si>
  <si>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</si>
  <si>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</si>
  <si>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</si>
  <si>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</si>
  <si>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</si>
  <si>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</si>
  <si>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</si>
  <si>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</si>
  <si>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</si>
  <si>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</si>
  <si>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</si>
  <si>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</si>
  <si>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</si>
  <si>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</si>
  <si>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</si>
  <si>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</si>
  <si>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</si>
  <si>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</si>
  <si>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</si>
  <si>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</si>
  <si>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</si>
  <si>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</si>
  <si>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</si>
  <si>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</si>
  <si>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</si>
  <si>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</si>
  <si>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</si>
  <si>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</si>
  <si>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</si>
  <si>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</si>
  <si>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</si>
  <si>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</si>
  <si>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</si>
  <si>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</si>
  <si>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</si>
  <si>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</si>
  <si>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</si>
  <si>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</si>
  <si>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</si>
  <si>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</si>
  <si>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</si>
  <si>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</si>
  <si>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</si>
  <si>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</si>
  <si>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</si>
  <si>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</si>
  <si>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</si>
  <si>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</si>
  <si>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</si>
  <si>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</si>
  <si>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</si>
  <si>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</si>
  <si>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</si>
  <si>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</si>
  <si>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</si>
  <si>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</si>
  <si>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</si>
  <si>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</si>
  <si>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</si>
  <si>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</si>
  <si>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</si>
  <si>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</si>
  <si>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</si>
  <si>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</si>
  <si>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</si>
  <si>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</si>
  <si>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</si>
  <si>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</si>
  <si>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</si>
  <si>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</si>
  <si>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</si>
  <si>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</si>
  <si>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</si>
  <si>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</si>
  <si>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</si>
  <si>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</si>
  <si>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</si>
  <si>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</si>
  <si>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</si>
  <si>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</si>
  <si>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</si>
  <si>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</si>
  <si>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</si>
  <si>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</si>
  <si>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</si>
  <si>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</si>
  <si>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</si>
  <si>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</si>
  <si>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</si>
  <si>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</si>
  <si>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</si>
  <si>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</si>
  <si>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</si>
  <si>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</si>
  <si>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</si>
  <si>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</si>
  <si>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</si>
  <si>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</si>
  <si>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</si>
  <si>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</si>
  <si>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</si>
  <si>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</si>
  <si>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</si>
  <si>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</si>
  <si>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</si>
  <si>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</si>
  <si>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</si>
  <si>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</si>
  <si>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</si>
  <si>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</si>
  <si>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</si>
  <si>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</si>
  <si>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</si>
  <si>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</si>
  <si>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</si>
  <si>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</si>
  <si>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</si>
  <si>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</si>
  <si>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</si>
  <si>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</si>
  <si>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</si>
  <si>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</si>
  <si>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</si>
  <si>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</si>
  <si>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</si>
  <si>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</si>
  <si>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</si>
  <si>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</si>
  <si>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</si>
  <si>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</si>
  <si>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</si>
  <si>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</si>
  <si>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</si>
  <si>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</si>
  <si>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</si>
  <si>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</si>
  <si>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</si>
  <si>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</si>
  <si>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</si>
  <si>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</si>
  <si>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</si>
  <si>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</si>
  <si>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</si>
  <si>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</si>
  <si>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</si>
  <si>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</si>
  <si>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</si>
  <si>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</si>
  <si>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</si>
  <si>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</si>
  <si>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</si>
  <si>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</si>
  <si>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</si>
  <si>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</si>
  <si>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</si>
  <si>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</si>
  <si>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</si>
  <si>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</si>
  <si>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</si>
  <si>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</si>
  <si>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</si>
  <si>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</si>
  <si>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</si>
  <si>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</si>
  <si>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</si>
  <si>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</si>
  <si>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</si>
  <si>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</si>
  <si>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</si>
  <si>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</si>
  <si>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</si>
  <si>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</si>
  <si>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</si>
  <si>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</si>
  <si>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</si>
  <si>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</si>
  <si>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</si>
  <si>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</si>
  <si>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</si>
  <si>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</si>
  <si>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</si>
  <si>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</si>
  <si>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</si>
  <si>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</si>
  <si>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</si>
  <si>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</si>
  <si>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</si>
  <si>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</si>
  <si>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</si>
  <si>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</si>
  <si>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</si>
  <si>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</si>
  <si>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</si>
  <si>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</si>
  <si>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</si>
  <si>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</si>
  <si>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</si>
  <si>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</si>
  <si>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</si>
  <si>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</si>
  <si>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</si>
  <si>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</si>
  <si>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</si>
  <si>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</si>
  <si>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</si>
  <si>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</si>
  <si>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</si>
  <si>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</si>
  <si>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</si>
  <si>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</si>
  <si>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</si>
  <si>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</si>
  <si>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</si>
  <si>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</si>
  <si>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</si>
  <si>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</si>
  <si>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</si>
  <si>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</si>
  <si>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</si>
  <si>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</si>
  <si>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</si>
  <si>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</si>
  <si>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</si>
  <si>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</si>
  <si>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</si>
  <si>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</si>
  <si>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</si>
  <si>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</si>
  <si>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</si>
  <si>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</si>
  <si>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</si>
  <si>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</si>
  <si>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</si>
  <si>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</si>
  <si>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</si>
  <si>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</si>
  <si>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</si>
  <si>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</si>
  <si>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</si>
  <si>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</si>
  <si>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</si>
  <si>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</si>
  <si>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</si>
  <si>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</si>
  <si>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</si>
  <si>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</si>
  <si>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</si>
  <si>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</si>
  <si>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</si>
  <si>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</si>
  <si>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</si>
  <si>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</si>
  <si>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</si>
  <si>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</si>
  <si>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</si>
  <si>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</si>
  <si>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</si>
  <si>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</si>
  <si>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</si>
  <si>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</si>
  <si>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</si>
  <si>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</si>
  <si>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</si>
  <si>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</si>
  <si>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</si>
  <si>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</si>
  <si>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</si>
  <si>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</si>
  <si>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</si>
  <si>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</si>
  <si>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</si>
  <si>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</si>
  <si>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</si>
  <si>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</si>
  <si>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</si>
  <si>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</si>
  <si>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</si>
  <si>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</si>
  <si>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</si>
  <si>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</si>
  <si>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</si>
  <si>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</si>
  <si>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</si>
  <si>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</si>
  <si>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</si>
  <si>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</si>
  <si>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</si>
  <si>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</si>
  <si>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</si>
  <si>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</si>
  <si>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</si>
  <si>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</si>
  <si>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</si>
  <si>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</si>
  <si>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</si>
  <si>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</si>
  <si>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</si>
  <si>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</si>
  <si>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</si>
  <si>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</si>
  <si>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</si>
  <si>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</si>
  <si>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</si>
  <si>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</si>
  <si>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</si>
  <si>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</si>
  <si>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</si>
  <si>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</si>
  <si>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</si>
  <si>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</si>
  <si>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</si>
  <si>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</si>
  <si>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</si>
  <si>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</si>
  <si>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</si>
  <si>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</si>
  <si>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</si>
  <si>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</si>
  <si>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</si>
  <si>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</si>
  <si>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</si>
  <si>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</si>
  <si>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</si>
  <si>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</si>
  <si>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</si>
  <si>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</si>
  <si>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</si>
  <si>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</si>
  <si>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</si>
  <si>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</si>
  <si>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</si>
  <si>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</si>
  <si>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</si>
  <si>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</si>
  <si>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</si>
  <si>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</si>
  <si>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</si>
  <si>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</si>
  <si>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</si>
  <si>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</si>
  <si>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</si>
  <si>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</si>
  <si>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</si>
  <si>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</si>
  <si>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</si>
  <si>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</si>
  <si>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</si>
  <si>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</si>
  <si>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</si>
  <si>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</si>
  <si>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</si>
  <si>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</si>
  <si>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</si>
  <si>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</si>
  <si>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</si>
  <si>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</si>
  <si>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</si>
  <si>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</si>
  <si>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</si>
  <si>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</si>
  <si>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</si>
  <si>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</si>
  <si>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</si>
  <si>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</si>
  <si>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</si>
  <si>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</si>
  <si>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</si>
  <si>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</si>
  <si>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</si>
  <si>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</si>
  <si>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</si>
  <si>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</si>
  <si>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</si>
  <si>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</si>
  <si>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</si>
  <si>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</si>
  <si>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</si>
  <si>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</si>
  <si>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</si>
  <si>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</si>
  <si>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</si>
  <si>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</si>
  <si>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</si>
  <si>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</si>
  <si>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</si>
  <si>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</si>
  <si>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</si>
  <si>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</si>
  <si>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</si>
  <si>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</si>
  <si>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</si>
  <si>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</si>
  <si>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</si>
  <si>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</si>
  <si>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</si>
  <si>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</si>
  <si>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</si>
  <si>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</si>
  <si>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</si>
  <si>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</si>
  <si>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</si>
  <si>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</si>
  <si>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</si>
  <si>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</si>
  <si>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</si>
  <si>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</si>
  <si>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</si>
  <si>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</si>
  <si>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</si>
  <si>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</si>
  <si>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</si>
  <si>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</si>
  <si>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</si>
  <si>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</si>
  <si>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</si>
  <si>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</si>
  <si>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</si>
  <si>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</si>
  <si>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</si>
  <si>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</si>
  <si>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</si>
  <si>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</si>
  <si>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</si>
  <si>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</si>
  <si>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</si>
  <si>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</si>
  <si>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</si>
  <si>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</si>
  <si>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</si>
  <si>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</si>
  <si>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</si>
  <si>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</si>
  <si>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</si>
  <si>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</si>
  <si>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</si>
  <si>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</si>
  <si>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</si>
  <si>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</si>
  <si>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</si>
  <si>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</si>
  <si>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</si>
  <si>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</si>
  <si>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</si>
  <si>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</si>
  <si>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</si>
  <si>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</si>
  <si>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</si>
  <si>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</si>
  <si>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</si>
  <si>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</si>
  <si>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</si>
  <si>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</si>
  <si>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</si>
  <si>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</si>
  <si>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</si>
  <si>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</si>
  <si>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</si>
  <si>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</si>
  <si>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</si>
  <si>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</si>
  <si>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</si>
  <si>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</si>
  <si>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</si>
  <si>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</si>
  <si>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</si>
  <si>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</si>
  <si>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</si>
  <si>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</si>
  <si>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</si>
  <si>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</si>
  <si>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</si>
  <si>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</si>
  <si>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</si>
  <si>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</si>
  <si>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</si>
  <si>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</si>
  <si>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</si>
  <si>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</si>
  <si>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</si>
  <si>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</si>
  <si>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</si>
  <si>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</si>
  <si>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</si>
  <si>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</si>
  <si>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</si>
  <si>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</si>
  <si>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</si>
  <si>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</si>
  <si>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</si>
  <si>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</si>
  <si>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</si>
  <si>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</si>
  <si>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</si>
  <si>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</si>
  <si>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</si>
  <si>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</si>
  <si>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</si>
  <si>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</si>
  <si>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</si>
  <si>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</si>
  <si>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</si>
  <si>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</si>
  <si>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</si>
  <si>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</si>
  <si>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</si>
  <si>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</si>
  <si>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</si>
  <si>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</si>
  <si>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</si>
  <si>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</si>
  <si>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</si>
  <si>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</si>
  <si>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</si>
  <si>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</si>
  <si>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</si>
  <si>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</si>
  <si>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</si>
  <si>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</si>
  <si>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</si>
  <si>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</si>
  <si>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</si>
  <si>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</si>
  <si>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</si>
  <si>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</si>
  <si>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</si>
  <si>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</si>
  <si>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</si>
  <si>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</si>
  <si>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</si>
  <si>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</si>
  <si>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</si>
  <si>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</si>
  <si>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</si>
  <si>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</si>
  <si>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</si>
  <si>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</si>
  <si>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</si>
  <si>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</si>
  <si>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</si>
  <si>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</si>
  <si>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</si>
  <si>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</si>
  <si>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</si>
  <si>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</si>
  <si>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</si>
  <si>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</si>
  <si>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</si>
  <si>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</si>
  <si>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</si>
  <si>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</si>
  <si>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</si>
  <si>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</si>
  <si>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</si>
  <si>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</si>
  <si>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</si>
  <si>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</si>
  <si>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</si>
  <si>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</si>
  <si>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</si>
  <si>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</si>
  <si>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</si>
  <si>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</si>
  <si>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</si>
  <si>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</si>
  <si>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</si>
  <si>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</si>
  <si>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</si>
  <si>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</si>
  <si>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</si>
  <si>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</si>
  <si>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</si>
  <si>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</si>
  <si>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</si>
  <si>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</si>
  <si>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</si>
  <si>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</si>
  <si>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</si>
  <si>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</si>
  <si>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</si>
  <si>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</si>
  <si>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</si>
  <si>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</si>
  <si>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</si>
  <si>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</si>
  <si>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</si>
  <si>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</si>
  <si>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</si>
  <si>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</si>
  <si>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</si>
  <si>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</si>
  <si>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</si>
  <si>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</si>
  <si>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</si>
  <si>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</si>
  <si>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</si>
  <si>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</si>
  <si>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</si>
  <si>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</si>
  <si>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</si>
  <si>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</si>
  <si>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</si>
  <si>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</si>
  <si>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</si>
  <si>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</si>
  <si>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</si>
  <si>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</si>
  <si>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</si>
  <si>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</si>
  <si>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</si>
  <si>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</si>
  <si>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</si>
  <si>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</si>
  <si>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</si>
  <si>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</si>
  <si>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</si>
  <si>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</si>
  <si>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</si>
  <si>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</si>
  <si>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</si>
  <si>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</si>
  <si>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</si>
  <si>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</si>
  <si>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</si>
  <si>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</si>
  <si>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</si>
  <si>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</si>
  <si>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</si>
  <si>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</si>
  <si>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</si>
  <si>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</si>
  <si>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</si>
  <si>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</si>
  <si>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</si>
  <si>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</si>
  <si>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</si>
  <si>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</si>
  <si>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</si>
  <si>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</si>
  <si>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</si>
  <si>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</si>
  <si>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</si>
  <si>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</si>
  <si>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</si>
  <si>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</si>
  <si>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</si>
  <si>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</si>
  <si>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</si>
  <si>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</si>
  <si>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</si>
  <si>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</si>
  <si>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</si>
  <si>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</si>
  <si>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</si>
  <si>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</si>
  <si>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</si>
  <si>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</si>
  <si>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</si>
  <si>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</si>
  <si>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</si>
  <si>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</si>
  <si>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</si>
  <si>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</si>
  <si>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</si>
  <si>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</si>
  <si>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</si>
  <si>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</si>
  <si>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</si>
  <si>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</si>
  <si>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</si>
  <si>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</si>
  <si>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</si>
  <si>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</si>
  <si>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</si>
  <si>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</si>
  <si>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</si>
  <si>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</si>
  <si>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</si>
  <si>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</si>
  <si>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</si>
  <si>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</si>
  <si>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</si>
  <si>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</si>
  <si>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</si>
  <si>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</si>
  <si>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</si>
  <si>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</si>
  <si>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</si>
  <si>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</si>
  <si>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</si>
  <si>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</si>
  <si>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</si>
  <si>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</si>
  <si>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</si>
  <si>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</si>
  <si>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</si>
  <si>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</si>
  <si>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</si>
  <si>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</si>
  <si>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</si>
  <si>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</si>
  <si>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</si>
  <si>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</si>
  <si>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</si>
  <si>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</si>
  <si>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</si>
  <si>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</si>
  <si>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</si>
  <si>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</si>
  <si>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</si>
  <si>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</si>
  <si>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</si>
  <si>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</si>
  <si>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</si>
  <si>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</si>
  <si>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</si>
  <si>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</si>
  <si>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</si>
  <si>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</si>
  <si>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</si>
  <si>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</si>
  <si>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</si>
  <si>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</si>
  <si>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</si>
  <si>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</si>
  <si>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</si>
  <si>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</si>
  <si>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</si>
  <si>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</si>
  <si>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</si>
  <si>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</si>
  <si>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</si>
  <si>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</si>
  <si>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</si>
  <si>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</si>
  <si>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</si>
  <si>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</si>
  <si>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</si>
  <si>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</si>
  <si>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</si>
  <si>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</si>
  <si>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</si>
  <si>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</si>
  <si>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</si>
  <si>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</si>
  <si>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</si>
  <si>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</si>
  <si>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</si>
  <si>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</si>
  <si>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</si>
  <si>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</si>
  <si>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</si>
  <si>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</si>
  <si>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</si>
  <si>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</si>
  <si>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</si>
  <si>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</si>
  <si>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</si>
  <si>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</si>
  <si>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</si>
  <si>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</si>
  <si>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</si>
  <si>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</si>
  <si>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</si>
  <si>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</si>
  <si>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</si>
  <si>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</si>
  <si>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</si>
  <si>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</si>
  <si>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</si>
  <si>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</si>
  <si>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</si>
  <si>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</si>
  <si>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</si>
  <si>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</si>
  <si>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</si>
  <si>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</si>
  <si>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</si>
  <si>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</si>
  <si>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</si>
  <si>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</si>
  <si>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</si>
  <si>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</si>
  <si>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</si>
  <si>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</si>
  <si>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</si>
  <si>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</si>
  <si>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</si>
  <si>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</si>
  <si>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</si>
  <si>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</si>
  <si>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</si>
  <si>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</si>
  <si>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</si>
  <si>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</si>
  <si>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</si>
  <si>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</si>
  <si>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</si>
  <si>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</si>
  <si>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</si>
  <si>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</si>
  <si>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</si>
  <si>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</si>
  <si>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</si>
  <si>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</si>
  <si>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</si>
  <si>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</si>
  <si>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</si>
  <si>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</si>
  <si>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</si>
  <si>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</si>
  <si>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</si>
  <si>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</si>
  <si>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</si>
  <si>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</si>
  <si>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</si>
  <si>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</si>
  <si>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</si>
  <si>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</si>
  <si>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</si>
  <si>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</si>
  <si>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</si>
  <si>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</si>
  <si>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</si>
  <si>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</si>
  <si>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</si>
  <si>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</si>
  <si>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</si>
  <si>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</si>
  <si>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</si>
  <si>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</si>
  <si>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</si>
  <si>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</si>
  <si>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</si>
  <si>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</si>
  <si>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</si>
  <si>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</si>
  <si>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</si>
  <si>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</si>
  <si>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</si>
  <si>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</si>
  <si>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</si>
  <si>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</si>
  <si>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</si>
  <si>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</si>
  <si>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</si>
  <si>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</si>
  <si>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</si>
  <si>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</si>
  <si>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</si>
  <si>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</si>
  <si>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</si>
  <si>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</si>
  <si>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</si>
  <si>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</si>
  <si>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</si>
  <si>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</si>
  <si>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</si>
  <si>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</si>
  <si>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</si>
  <si>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</si>
  <si>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</si>
  <si>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</si>
  <si>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</si>
  <si>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</si>
  <si>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</si>
  <si>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</si>
  <si>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</si>
  <si>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</si>
  <si>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</si>
  <si>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</si>
  <si>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</si>
  <si>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</si>
  <si>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</si>
  <si>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</si>
  <si>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</si>
  <si>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</si>
  <si>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</si>
  <si>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</si>
  <si>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</si>
  <si>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</si>
  <si>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</si>
  <si>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</si>
  <si>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</si>
  <si>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</si>
  <si>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</si>
  <si>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</si>
  <si>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</si>
  <si>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</si>
  <si>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</si>
  <si>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</si>
  <si>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</si>
  <si>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</si>
  <si>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</si>
  <si>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</si>
  <si>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</si>
  <si>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</si>
  <si>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</si>
  <si>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</si>
  <si>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</si>
  <si>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</si>
  <si>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</si>
  <si>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</si>
  <si>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</si>
  <si>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</si>
  <si>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</si>
  <si>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</si>
  <si>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</si>
  <si>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</si>
  <si>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</si>
  <si>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</si>
  <si>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</si>
  <si>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</si>
  <si>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</si>
  <si>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</si>
  <si>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</si>
  <si>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</si>
  <si>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</si>
  <si>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</si>
  <si>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</si>
  <si>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</si>
  <si>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</si>
  <si>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</si>
  <si>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</si>
  <si>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</si>
  <si>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</si>
  <si>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</si>
  <si>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</si>
  <si>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</si>
  <si>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</si>
  <si>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</si>
  <si>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</si>
  <si>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</si>
  <si>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</si>
  <si>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</si>
  <si>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</si>
  <si>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</si>
  <si>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</si>
  <si>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</si>
  <si>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</si>
  <si>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</si>
  <si>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</si>
  <si>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</si>
  <si>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</si>
  <si>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</si>
  <si>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</si>
  <si>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</si>
  <si>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</si>
  <si>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</si>
  <si>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</si>
  <si>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</si>
  <si>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</si>
  <si>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</si>
  <si>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</si>
  <si>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</si>
  <si>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</si>
  <si>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</si>
  <si>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</si>
  <si>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</si>
  <si>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</si>
  <si>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</si>
  <si>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</si>
  <si>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</si>
  <si>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</si>
  <si>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</si>
  <si>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</si>
  <si>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</si>
  <si>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</si>
  <si>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</si>
  <si>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</si>
  <si>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</si>
  <si>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</si>
  <si>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</si>
  <si>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</si>
  <si>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</si>
  <si>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</si>
  <si>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</si>
  <si>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</si>
  <si>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</si>
  <si>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</si>
  <si>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</si>
  <si>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</si>
  <si>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</si>
  <si>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</si>
  <si>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</si>
  <si>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</si>
  <si>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</si>
  <si>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</si>
  <si>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</si>
  <si>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</si>
  <si>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</si>
  <si>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</si>
  <si>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</si>
  <si>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</si>
  <si>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</si>
  <si>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</si>
  <si>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</si>
  <si>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</si>
  <si>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</si>
  <si>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</si>
  <si>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</si>
  <si>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</si>
  <si>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</si>
  <si>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</si>
  <si>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</si>
  <si>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</si>
  <si>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</si>
  <si>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</si>
  <si>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</si>
  <si>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</si>
  <si>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</si>
  <si>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</si>
  <si>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</si>
  <si>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</si>
  <si>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</si>
  <si>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</si>
  <si>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</si>
  <si>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</si>
  <si>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</si>
  <si>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</si>
  <si>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</si>
  <si>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</si>
  <si>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</si>
  <si>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</si>
  <si>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</si>
  <si>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</si>
  <si>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</si>
  <si>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</si>
  <si>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</si>
  <si>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</si>
  <si>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</si>
  <si>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</si>
  <si>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</si>
  <si>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</si>
  <si>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</si>
  <si>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</si>
  <si>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</si>
  <si>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</si>
  <si>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</si>
  <si>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</si>
  <si>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</si>
  <si>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</si>
  <si>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</si>
  <si>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</si>
  <si>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</si>
  <si>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</si>
  <si>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</si>
  <si>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</si>
  <si>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</si>
  <si>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</si>
  <si>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</si>
  <si>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</si>
  <si>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</si>
  <si>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</si>
  <si>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</si>
  <si>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</si>
  <si>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</si>
  <si>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</si>
  <si>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</si>
  <si>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</si>
  <si>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</si>
  <si>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</si>
  <si>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</si>
  <si>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</si>
  <si>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</si>
  <si>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</si>
  <si>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</si>
  <si>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</si>
  <si>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</si>
  <si>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</si>
  <si>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</si>
  <si>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</si>
  <si>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</si>
  <si>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</si>
  <si>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</si>
  <si>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</si>
  <si>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</si>
  <si>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</si>
  <si>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</si>
  <si>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</si>
  <si>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</si>
  <si>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</si>
  <si>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</si>
  <si>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</si>
  <si>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</si>
  <si>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</si>
  <si>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</si>
  <si>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</si>
  <si>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</si>
  <si>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</si>
  <si>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</si>
  <si>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</si>
  <si>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</si>
  <si>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</si>
  <si>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</si>
  <si>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</si>
  <si>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</si>
  <si>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</si>
  <si>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</si>
  <si>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</si>
  <si>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</si>
  <si>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</si>
  <si>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</si>
  <si>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</si>
  <si>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</si>
  <si>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</si>
  <si>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</si>
  <si>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</si>
  <si>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</si>
  <si>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</si>
  <si>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</si>
  <si>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</si>
  <si>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</si>
  <si>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</si>
  <si>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</si>
  <si>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</si>
  <si>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</si>
  <si>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</si>
  <si>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</si>
  <si>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</si>
  <si>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</si>
  <si>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</si>
  <si>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</si>
  <si>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</si>
  <si>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</si>
  <si>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</si>
  <si>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</si>
  <si>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</si>
  <si>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</si>
  <si>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</si>
  <si>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</si>
  <si>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</si>
  <si>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</si>
  <si>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</si>
  <si>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</si>
  <si>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</si>
  <si>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</si>
  <si>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</si>
  <si>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</si>
  <si>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</si>
  <si>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</si>
  <si>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</si>
  <si>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</si>
  <si>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</si>
  <si>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</si>
  <si>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</si>
  <si>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</si>
  <si>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</si>
  <si>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</si>
  <si>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</si>
  <si>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</si>
  <si>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</si>
  <si>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</si>
  <si>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</si>
  <si>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</si>
  <si>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</si>
  <si>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</si>
  <si>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</si>
  <si>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</si>
  <si>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</si>
  <si>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</si>
  <si>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</si>
  <si>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</si>
  <si>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</si>
  <si>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</si>
  <si>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</si>
  <si>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</si>
  <si>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</si>
  <si>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</si>
  <si>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</si>
  <si>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</si>
  <si>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</si>
  <si>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</si>
  <si>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</si>
  <si>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</si>
  <si>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</si>
  <si>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</si>
  <si>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</si>
  <si>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</si>
  <si>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</si>
  <si>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</si>
  <si>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</si>
  <si>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</si>
  <si>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</si>
  <si>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</si>
  <si>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</si>
  <si>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</si>
  <si>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</si>
  <si>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</si>
  <si>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</si>
  <si>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</si>
  <si>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</si>
  <si>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</si>
  <si>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</si>
  <si>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</si>
  <si>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</si>
  <si>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</si>
  <si>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</si>
  <si>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</si>
  <si>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</si>
  <si>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</si>
  <si>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</si>
  <si>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</si>
  <si>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</si>
  <si>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</si>
  <si>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</si>
  <si>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</si>
  <si>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</si>
  <si>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</si>
  <si>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</si>
  <si>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</si>
  <si>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</si>
  <si>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</si>
  <si>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</si>
  <si>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</si>
  <si>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</si>
  <si>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</si>
  <si>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</si>
  <si>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</si>
  <si>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</si>
  <si>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</si>
  <si>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</si>
  <si>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</si>
  <si>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</si>
  <si>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</si>
  <si>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</si>
  <si>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</si>
  <si>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</si>
  <si>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</si>
  <si>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</si>
  <si>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</si>
  <si>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</si>
  <si>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</si>
  <si>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</si>
  <si>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</si>
  <si>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</si>
  <si>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</si>
  <si>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</si>
  <si>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</si>
  <si>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</si>
  <si>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</si>
  <si>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</si>
  <si>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</si>
  <si>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</si>
  <si>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</si>
  <si>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</si>
  <si>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</si>
  <si>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</si>
  <si>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</si>
  <si>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</si>
  <si>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</si>
  <si>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</si>
  <si>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</si>
  <si>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</si>
  <si>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</si>
  <si>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</si>
  <si>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</si>
  <si>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</si>
  <si>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</si>
  <si>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</si>
  <si>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</si>
  <si>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</si>
  <si>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</si>
  <si>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</si>
  <si>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</si>
  <si>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</si>
  <si>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</si>
  <si>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</si>
  <si>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</si>
  <si>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</si>
  <si>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</si>
  <si>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</si>
  <si>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</si>
  <si>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</si>
  <si>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</si>
  <si>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</si>
  <si>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</si>
  <si>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</si>
  <si>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</si>
  <si>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</si>
  <si>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</si>
  <si>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</si>
  <si>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</si>
  <si>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</si>
  <si>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</si>
  <si>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</si>
  <si>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</si>
  <si>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</si>
  <si>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</si>
  <si>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</si>
  <si>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</si>
  <si>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</si>
  <si>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</si>
  <si>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</si>
  <si>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</si>
  <si>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</si>
  <si>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</si>
  <si>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</si>
  <si>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</si>
  <si>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</si>
  <si>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</si>
  <si>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</si>
  <si>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</si>
  <si>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</si>
  <si>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</si>
  <si>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</si>
  <si>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</si>
  <si>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</si>
  <si>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</si>
  <si>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</si>
  <si>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</si>
  <si>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</si>
  <si>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</si>
  <si>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</si>
  <si>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</si>
  <si>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</si>
  <si>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</si>
  <si>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</si>
  <si>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</si>
  <si>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</si>
  <si>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</si>
  <si>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</si>
  <si>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</si>
  <si>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</si>
  <si>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</si>
  <si>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</si>
  <si>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</si>
  <si>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</si>
  <si>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</si>
  <si>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</si>
  <si>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</si>
  <si>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</si>
  <si>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</si>
  <si>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</si>
  <si>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</si>
  <si>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</si>
  <si>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</si>
  <si>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</si>
  <si>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</si>
  <si>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</si>
  <si>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</si>
  <si>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</si>
  <si>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</si>
  <si>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</si>
  <si>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</si>
  <si>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</si>
  <si>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</si>
  <si>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</si>
  <si>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</si>
  <si>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</si>
  <si>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</si>
  <si>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</si>
  <si>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</si>
  <si>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</si>
  <si>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</si>
  <si>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</si>
  <si>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</si>
  <si>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</si>
  <si>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</si>
  <si>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</si>
  <si>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</si>
  <si>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</si>
  <si>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</si>
  <si>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</si>
  <si>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</si>
  <si>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</si>
  <si>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</si>
  <si>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</si>
  <si>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</si>
  <si>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</si>
  <si>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</si>
  <si>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</si>
  <si>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</si>
  <si>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</si>
  <si>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</si>
  <si>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</si>
  <si>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</si>
  <si>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</si>
  <si>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</si>
  <si>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</si>
  <si>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</si>
  <si>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</si>
  <si>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</si>
  <si>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</si>
  <si>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</si>
  <si>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</si>
  <si>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</si>
  <si>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</si>
  <si>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</si>
  <si>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</si>
  <si>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</si>
  <si>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</si>
  <si>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</si>
  <si>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</si>
  <si>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</si>
  <si>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</si>
  <si>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</si>
  <si>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</si>
  <si>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</si>
  <si>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</si>
  <si>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</si>
  <si>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</si>
  <si>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</si>
  <si>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</si>
  <si>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</si>
  <si>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</si>
  <si>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</si>
  <si>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</si>
  <si>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</si>
  <si>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</si>
  <si>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</si>
  <si>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</si>
  <si>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</si>
  <si>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</si>
  <si>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</si>
  <si>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</si>
  <si>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</si>
  <si>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</si>
  <si>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</si>
  <si>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</si>
  <si>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</si>
  <si>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</si>
  <si>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</si>
  <si>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</si>
  <si>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</si>
  <si>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</si>
  <si>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</si>
  <si>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</si>
  <si>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</si>
  <si>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</si>
  <si>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</si>
  <si>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</si>
  <si>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</si>
  <si>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</si>
  <si>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</si>
  <si>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</si>
  <si>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</si>
  <si>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</si>
  <si>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</si>
  <si>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</si>
  <si>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</si>
  <si>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</si>
  <si>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</si>
  <si>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</si>
  <si>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</si>
  <si>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</si>
  <si>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</si>
  <si>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</si>
  <si>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</si>
  <si>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</si>
  <si>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</si>
  <si>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</si>
  <si>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</si>
  <si>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</si>
  <si>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</si>
  <si>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</si>
  <si>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</si>
  <si>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</si>
  <si>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</si>
  <si>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</si>
  <si>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</si>
  <si>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</si>
  <si>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</si>
  <si>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</si>
  <si>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</si>
  <si>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</si>
  <si>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</si>
  <si>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</si>
  <si>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</si>
  <si>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</si>
  <si>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</si>
  <si>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</si>
  <si>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</si>
  <si>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</si>
  <si>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</si>
  <si>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</si>
  <si>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</si>
  <si>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</si>
  <si>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</si>
  <si>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</si>
  <si>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</si>
  <si>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</si>
  <si>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</si>
  <si>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</si>
  <si>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</si>
  <si>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</si>
  <si>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</si>
  <si>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</si>
  <si>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</si>
  <si>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</si>
  <si>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</si>
  <si>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</si>
  <si>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</si>
  <si>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</si>
  <si>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</si>
  <si>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</si>
  <si>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</si>
  <si>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</si>
  <si>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</si>
  <si>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</si>
  <si>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</si>
  <si>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</si>
  <si>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</si>
  <si>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</si>
  <si>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</si>
  <si>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</si>
  <si>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</si>
  <si>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</si>
  <si>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</si>
  <si>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</si>
  <si>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</si>
  <si>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</si>
  <si>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</si>
  <si>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</si>
  <si>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</si>
  <si>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</si>
  <si>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</si>
  <si>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</si>
  <si>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</si>
  <si>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</si>
  <si>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</si>
  <si>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</si>
  <si>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</si>
  <si>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</si>
  <si>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</si>
  <si>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</si>
  <si>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</si>
  <si>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</si>
  <si>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</si>
  <si>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</si>
  <si>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</si>
  <si>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</si>
  <si>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</si>
  <si>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</si>
  <si>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</si>
  <si>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</si>
  <si>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</si>
  <si>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</si>
  <si>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</si>
  <si>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</si>
  <si>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</si>
  <si>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</si>
  <si>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</si>
  <si>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</si>
  <si>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</si>
  <si>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</si>
  <si>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</si>
  <si>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</si>
  <si>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</si>
  <si>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</si>
  <si>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</si>
  <si>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</si>
  <si>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</si>
  <si>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</si>
  <si>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</si>
  <si>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</si>
  <si>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</si>
  <si>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</si>
  <si>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</si>
  <si>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</si>
  <si>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</si>
  <si>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</si>
  <si>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</si>
  <si>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</si>
  <si>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</si>
  <si>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</si>
  <si>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</si>
  <si>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</si>
  <si>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</si>
  <si>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</si>
  <si>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</si>
  <si>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</si>
  <si>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</si>
  <si>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</si>
  <si>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</si>
  <si>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</si>
  <si>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</si>
  <si>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</si>
  <si>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</si>
  <si>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</si>
  <si>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</si>
  <si>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</si>
  <si>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</si>
  <si>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</si>
  <si>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</si>
  <si>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</si>
  <si>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</si>
  <si>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</si>
  <si>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</si>
  <si>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</si>
  <si>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</si>
  <si>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</si>
  <si>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</si>
  <si>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</si>
  <si>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</si>
  <si>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</si>
  <si>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</si>
  <si>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</si>
  <si>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</si>
  <si>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</si>
  <si>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</si>
  <si>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</si>
  <si>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</si>
  <si>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</si>
  <si>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</si>
  <si>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</si>
  <si>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</si>
  <si>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</si>
  <si>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</si>
  <si>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</si>
  <si>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</si>
  <si>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</si>
  <si>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</si>
  <si>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</si>
  <si>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</si>
  <si>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</si>
  <si>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</si>
  <si>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</si>
  <si>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</si>
  <si>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</si>
  <si>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</si>
  <si>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</si>
  <si>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</si>
  <si>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</si>
  <si>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</si>
  <si>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</si>
  <si>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</si>
  <si>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</si>
  <si>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</si>
  <si>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</si>
  <si>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</si>
  <si>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</si>
  <si>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</si>
  <si>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</si>
  <si>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</si>
  <si>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</si>
  <si>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</si>
  <si>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</si>
  <si>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</si>
  <si>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</si>
  <si>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</si>
  <si>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</si>
  <si>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</si>
  <si>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</si>
  <si>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</si>
  <si>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</si>
  <si>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</si>
  <si>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</si>
  <si>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</si>
  <si>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</si>
  <si>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</si>
  <si>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</si>
  <si>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</si>
  <si>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</si>
  <si>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</si>
  <si>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</si>
  <si>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</si>
  <si>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</si>
  <si>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</si>
  <si>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</si>
  <si>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</si>
  <si>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</si>
  <si>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</si>
  <si>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</si>
  <si>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</si>
  <si>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</si>
  <si>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</si>
  <si>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</si>
  <si>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</si>
  <si>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</si>
  <si>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</si>
  <si>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</si>
  <si>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</si>
  <si>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</si>
  <si>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</si>
  <si>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</si>
  <si>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</si>
  <si>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</si>
  <si>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</si>
  <si>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</si>
  <si>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</si>
  <si>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</si>
  <si>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</si>
  <si>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</si>
  <si>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</si>
  <si>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</si>
  <si>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</si>
  <si>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</si>
  <si>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</si>
  <si>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</si>
  <si>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</si>
  <si>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</si>
  <si>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</si>
  <si>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</si>
  <si>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</si>
  <si>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</si>
  <si>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</si>
  <si>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</si>
  <si>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</si>
  <si>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</si>
  <si>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</si>
  <si>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</si>
  <si>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</si>
  <si>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</si>
  <si>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</si>
  <si>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</si>
  <si>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</si>
  <si>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</si>
  <si>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</si>
  <si>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</si>
  <si>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</si>
  <si>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</si>
  <si>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</si>
  <si>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</si>
  <si>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</si>
  <si>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</si>
  <si>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</si>
  <si>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</si>
  <si>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</si>
  <si>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</si>
  <si>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</si>
  <si>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</si>
  <si>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</si>
  <si>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</si>
  <si>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</si>
  <si>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</si>
  <si>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</si>
  <si>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</si>
  <si>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</si>
  <si>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</si>
  <si>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</si>
  <si>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</si>
  <si>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</si>
  <si>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</si>
  <si>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</si>
  <si>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</si>
  <si>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</si>
  <si>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</si>
  <si>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</si>
  <si>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</si>
  <si>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</si>
  <si>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</si>
  <si>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</si>
  <si>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</si>
  <si>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</si>
  <si>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</si>
  <si>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</si>
  <si>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</si>
  <si>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</si>
  <si>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</si>
  <si>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</si>
  <si>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</si>
  <si>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</si>
  <si>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</si>
  <si>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</si>
  <si>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</si>
  <si>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</si>
  <si>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</si>
  <si>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</si>
  <si>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</si>
  <si>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</si>
  <si>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</si>
  <si>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</si>
  <si>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</si>
  <si>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</si>
  <si>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</si>
  <si>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</si>
  <si>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</si>
  <si>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</si>
  <si>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</si>
  <si>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</si>
  <si>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</si>
  <si>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</si>
  <si>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</si>
  <si>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</si>
  <si>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</si>
  <si>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</si>
  <si>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</si>
  <si>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</si>
  <si>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</si>
  <si>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</si>
  <si>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</si>
  <si>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</si>
  <si>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</si>
  <si>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</si>
  <si>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</si>
  <si>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</si>
  <si>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</si>
  <si>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</si>
  <si>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</si>
  <si>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</si>
  <si>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</si>
  <si>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</si>
  <si>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</si>
  <si>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</si>
  <si>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</si>
  <si>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</si>
  <si>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</si>
  <si>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</si>
  <si>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</si>
  <si>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</si>
  <si>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</si>
  <si>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</si>
  <si>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</si>
  <si>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</si>
  <si>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</si>
  <si>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</si>
  <si>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</si>
  <si>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</si>
  <si>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</si>
  <si>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</si>
  <si>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</si>
  <si>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</si>
  <si>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</si>
  <si>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</si>
  <si>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</si>
  <si>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</si>
  <si>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</si>
  <si>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</si>
  <si>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</si>
  <si>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</si>
  <si>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</si>
  <si>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</si>
  <si>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</si>
  <si>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</si>
  <si>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</si>
  <si>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</si>
  <si>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</si>
  <si>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</si>
  <si>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</si>
  <si>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</si>
  <si>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</si>
  <si>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</si>
  <si>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</si>
  <si>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</si>
  <si>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</si>
  <si>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</si>
  <si>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</si>
  <si>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</si>
  <si>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</si>
  <si>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</si>
  <si>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</si>
  <si>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</si>
  <si>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</si>
  <si>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</si>
  <si>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</si>
  <si>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</si>
  <si>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</si>
  <si>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</si>
  <si>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</si>
  <si>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</si>
  <si>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</si>
  <si>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</si>
  <si>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</si>
  <si>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</si>
  <si>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</si>
  <si>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</si>
  <si>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</si>
  <si>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</si>
  <si>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</si>
  <si>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</si>
  <si>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</si>
  <si>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</si>
  <si>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</si>
  <si>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</si>
  <si>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</si>
  <si>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</si>
  <si>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</si>
  <si>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</si>
  <si>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</si>
  <si>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</si>
  <si>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</si>
  <si>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</si>
  <si>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</si>
  <si>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</si>
  <si>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</si>
  <si>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</si>
  <si>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</si>
  <si>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</si>
  <si>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</si>
  <si>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</si>
  <si>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</si>
  <si>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</si>
  <si>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</si>
  <si>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</si>
  <si>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</si>
  <si>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</si>
  <si>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</si>
  <si>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</si>
  <si>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</si>
  <si>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</si>
  <si>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</si>
  <si>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</si>
  <si>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</si>
  <si>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</si>
  <si>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</si>
  <si>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</si>
  <si>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</si>
  <si>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</si>
  <si>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</si>
  <si>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</si>
  <si>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</si>
  <si>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</si>
  <si>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</si>
  <si>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</si>
  <si>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</si>
  <si>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</si>
  <si>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</si>
  <si>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</si>
  <si>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</si>
  <si>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</si>
  <si>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</si>
  <si>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</si>
  <si>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</si>
  <si>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</si>
  <si>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</si>
  <si>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</si>
  <si>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</si>
  <si>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</si>
  <si>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</si>
  <si>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</si>
  <si>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</si>
  <si>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</si>
  <si>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</si>
  <si>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</si>
  <si>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</si>
  <si>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</si>
  <si>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</si>
  <si>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</si>
  <si>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</si>
  <si>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</si>
  <si>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</si>
  <si>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</si>
  <si>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</si>
  <si>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</si>
  <si>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</si>
  <si>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</si>
  <si>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</si>
  <si>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</si>
  <si>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</si>
  <si>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</si>
  <si>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</si>
  <si>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</si>
  <si>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</si>
  <si>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</si>
  <si>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</si>
  <si>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</si>
  <si>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</si>
  <si>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</si>
  <si>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</si>
  <si>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</si>
  <si>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</si>
  <si>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</si>
  <si>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</si>
  <si>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</si>
  <si>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</si>
  <si>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</si>
  <si>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</si>
  <si>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</si>
  <si>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</si>
  <si>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</si>
  <si>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</si>
  <si>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</si>
  <si>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</si>
  <si>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</si>
  <si>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</si>
  <si>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</si>
  <si>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</si>
  <si>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</si>
  <si>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</si>
  <si>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</si>
  <si>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</si>
  <si>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</si>
  <si>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</si>
  <si>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</si>
  <si>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</si>
  <si>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</si>
  <si>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</si>
  <si>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</si>
  <si>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</si>
  <si>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</si>
  <si>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</si>
  <si>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</si>
  <si>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</si>
  <si>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</si>
  <si>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</si>
  <si>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</si>
  <si>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</si>
  <si>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</si>
  <si>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</si>
  <si>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</si>
  <si>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</si>
  <si>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</si>
  <si>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</si>
  <si>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</si>
  <si>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</si>
  <si>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</si>
  <si>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</si>
  <si>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</si>
  <si>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</si>
  <si>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</si>
  <si>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</si>
  <si>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</si>
  <si>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</si>
  <si>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</si>
  <si>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</si>
  <si>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</si>
  <si>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</si>
  <si>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</si>
  <si>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</si>
  <si>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</si>
  <si>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</si>
  <si>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</si>
  <si>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</si>
  <si>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</si>
  <si>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</si>
  <si>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</si>
  <si>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</si>
  <si>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</si>
  <si>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</si>
  <si>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</si>
  <si>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</si>
  <si>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</si>
  <si>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</si>
  <si>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</si>
  <si>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</si>
  <si>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</si>
  <si>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</si>
  <si>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</si>
  <si>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</si>
  <si>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</si>
  <si>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</si>
  <si>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</si>
  <si>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</si>
  <si>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</si>
  <si>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</si>
  <si>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</si>
  <si>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</si>
  <si>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</si>
  <si>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</si>
  <si>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</si>
  <si>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</si>
  <si>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</si>
  <si>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</si>
  <si>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</si>
  <si>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</si>
  <si>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</si>
  <si>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</si>
  <si>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</si>
  <si>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</si>
  <si>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</si>
  <si>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</si>
  <si>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</si>
  <si>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</si>
  <si>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</si>
  <si>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</si>
  <si>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</si>
  <si>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</si>
  <si>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</si>
  <si>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</si>
  <si>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</si>
  <si>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</si>
  <si>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</si>
  <si>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</si>
  <si>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</si>
  <si>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</si>
  <si>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</si>
  <si>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</si>
  <si>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</si>
  <si>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</si>
  <si>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</si>
  <si>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</si>
  <si>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</si>
  <si>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</si>
  <si>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</si>
  <si>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</si>
  <si>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</si>
  <si>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</si>
  <si>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</si>
  <si>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</si>
  <si>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</si>
  <si>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</si>
  <si>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</si>
  <si>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</si>
  <si>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</si>
  <si>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</si>
  <si>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</si>
  <si>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</si>
  <si>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</si>
  <si>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</si>
  <si>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</si>
  <si>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</si>
  <si>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</si>
  <si>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</si>
  <si>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</si>
  <si>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</si>
  <si>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</si>
  <si>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</si>
  <si>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</si>
  <si>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</si>
  <si>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</si>
  <si>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</si>
  <si>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</si>
  <si>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</si>
  <si>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</si>
  <si>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</si>
  <si>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</si>
  <si>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</si>
  <si>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</si>
  <si>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</si>
  <si>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</si>
  <si>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</si>
  <si>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</si>
  <si>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</si>
  <si>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</si>
  <si>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</si>
  <si>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</si>
  <si>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</si>
  <si>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</si>
  <si>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</si>
  <si>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</si>
  <si>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</si>
  <si>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</si>
  <si>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</si>
  <si>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</si>
  <si>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</si>
  <si>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</si>
  <si>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</si>
  <si>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</si>
  <si>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</si>
  <si>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</si>
  <si>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</si>
  <si>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</si>
  <si>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</si>
  <si>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</si>
  <si>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</si>
  <si>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</si>
  <si>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</si>
  <si>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</si>
  <si>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</si>
  <si>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</si>
  <si>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</si>
  <si>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</si>
  <si>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</si>
  <si>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</si>
  <si>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</si>
  <si>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</si>
  <si>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</si>
  <si>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</si>
  <si>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</si>
  <si>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</si>
  <si>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</si>
  <si>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</si>
  <si>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</si>
  <si>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</si>
  <si>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</si>
  <si>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</si>
  <si>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</si>
  <si>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</si>
  <si>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</si>
  <si>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</si>
  <si>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</si>
  <si>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</si>
  <si>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</si>
  <si>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</si>
  <si>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</si>
  <si>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</si>
  <si>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</si>
  <si>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</si>
  <si>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</si>
  <si>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</si>
  <si>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</si>
  <si>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</si>
  <si>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</si>
  <si>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</si>
  <si>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</si>
  <si>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</si>
  <si>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</si>
  <si>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</si>
  <si>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</si>
  <si>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</si>
  <si>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</si>
  <si>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</si>
  <si>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</si>
  <si>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</si>
  <si>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</si>
  <si>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</si>
  <si>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</si>
  <si>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</si>
  <si>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</si>
  <si>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</si>
  <si>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</si>
  <si>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</si>
  <si>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</si>
  <si>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</si>
  <si>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</si>
  <si>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</si>
  <si>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</si>
  <si>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</si>
  <si>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</si>
  <si>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</si>
  <si>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</si>
  <si>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</si>
  <si>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</si>
  <si>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</si>
  <si>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</si>
  <si>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</si>
  <si>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</si>
  <si>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</si>
  <si>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</si>
  <si>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</si>
  <si>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</si>
  <si>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</si>
  <si>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</si>
  <si>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</si>
  <si>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</si>
  <si>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</si>
  <si>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</si>
  <si>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</si>
  <si>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</si>
  <si>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</si>
  <si>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</si>
  <si>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</si>
  <si>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</si>
  <si>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</si>
  <si>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</si>
  <si>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</si>
  <si>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</si>
  <si>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</si>
  <si>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</si>
  <si>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</si>
  <si>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</si>
  <si>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</si>
  <si>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</si>
  <si>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</si>
  <si>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</si>
  <si>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</si>
  <si>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</si>
  <si>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</si>
  <si>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</si>
  <si>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</si>
  <si>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</si>
  <si>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</si>
  <si>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</si>
  <si>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</si>
  <si>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</si>
  <si>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</si>
  <si>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</si>
  <si>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</si>
  <si>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</si>
  <si>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</si>
  <si>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</si>
  <si>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</si>
  <si>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</si>
  <si>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</si>
  <si>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</si>
  <si>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</si>
  <si>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</si>
  <si>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</si>
  <si>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</si>
  <si>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</si>
  <si>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</si>
  <si>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</si>
  <si>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</si>
  <si>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</si>
  <si>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</si>
  <si>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</si>
  <si>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</si>
  <si>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</si>
  <si>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</si>
  <si>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</si>
  <si>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</si>
  <si>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</si>
  <si>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</si>
  <si>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</si>
  <si>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</si>
  <si>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</si>
  <si>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</si>
  <si>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</si>
  <si>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</si>
  <si>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</si>
  <si>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</si>
  <si>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</si>
  <si>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</si>
  <si>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</si>
  <si>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</si>
  <si>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</si>
  <si>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</si>
  <si>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</si>
  <si>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</si>
  <si>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</si>
  <si>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</si>
  <si>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</si>
  <si>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</si>
  <si>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</si>
  <si>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</si>
  <si>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</si>
  <si>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</si>
  <si>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</si>
  <si>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</si>
  <si>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</si>
  <si>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</si>
  <si>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</si>
  <si>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</si>
  <si>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</si>
  <si>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</si>
  <si>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</si>
  <si>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</si>
  <si>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</si>
  <si>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</si>
  <si>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</si>
  <si>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</si>
  <si>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</si>
  <si>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</si>
  <si>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</si>
  <si>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</si>
  <si>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</si>
  <si>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</si>
  <si>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</si>
  <si>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</si>
  <si>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</si>
  <si>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</si>
  <si>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</si>
  <si>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</si>
  <si>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</si>
  <si>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</si>
  <si>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</si>
  <si>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</si>
  <si>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</si>
  <si>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</si>
  <si>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</si>
  <si>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</si>
  <si>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</si>
  <si>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</si>
  <si>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</si>
  <si>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</si>
  <si>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</si>
  <si>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</si>
  <si>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</si>
  <si>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</si>
  <si>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</si>
  <si>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</si>
  <si>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</si>
  <si>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</si>
  <si>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</si>
  <si>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</si>
  <si>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</si>
  <si>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</si>
  <si>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</si>
  <si>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</si>
  <si>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</si>
  <si>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</si>
  <si>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</si>
  <si>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</si>
  <si>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</si>
  <si>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</si>
  <si>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</si>
  <si>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</si>
  <si>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</si>
  <si>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</si>
  <si>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</si>
  <si>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</si>
  <si>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</si>
  <si>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</si>
  <si>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</si>
  <si>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</si>
  <si>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</si>
  <si>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</si>
  <si>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</si>
  <si>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</si>
  <si>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</si>
  <si>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</si>
  <si>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</si>
  <si>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</si>
  <si>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</si>
  <si>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</si>
  <si>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</si>
  <si>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</si>
  <si>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</si>
  <si>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</si>
  <si>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</si>
  <si>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</si>
  <si>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</si>
  <si>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</si>
  <si>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</si>
  <si>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</si>
  <si>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</si>
  <si>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</si>
  <si>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</si>
  <si>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</si>
  <si>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</si>
  <si>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</si>
  <si>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</si>
  <si>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</si>
  <si>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</si>
  <si>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</si>
  <si>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</si>
  <si>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</si>
  <si>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</si>
  <si>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</si>
  <si>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</si>
  <si>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</si>
  <si>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</si>
  <si>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</si>
  <si>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</si>
  <si>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</si>
  <si>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</si>
  <si>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</si>
  <si>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</si>
  <si>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</si>
  <si>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</si>
  <si>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</si>
  <si>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</si>
  <si>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</si>
  <si>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</si>
  <si>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</si>
  <si>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</si>
  <si>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</si>
  <si>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</si>
  <si>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</si>
  <si>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</si>
  <si>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</si>
  <si>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</si>
  <si>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</si>
  <si>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</si>
  <si>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</si>
  <si>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</si>
  <si>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</si>
  <si>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</si>
  <si>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</si>
  <si>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</si>
  <si>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</si>
  <si>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</si>
  <si>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</si>
  <si>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</si>
  <si>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</si>
  <si>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</si>
  <si>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</si>
  <si>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</si>
  <si>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</si>
  <si>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</si>
  <si>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</si>
  <si>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</si>
  <si>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</si>
  <si>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</si>
  <si>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</si>
  <si>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</si>
  <si>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</si>
  <si>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</si>
  <si>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</si>
  <si>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</si>
  <si>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</si>
  <si>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</si>
  <si>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</si>
  <si>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</si>
  <si>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</si>
  <si>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</si>
  <si>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</si>
  <si>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</si>
  <si>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</si>
  <si>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</si>
  <si>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</si>
  <si>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</si>
  <si>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</si>
  <si>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</si>
  <si>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</si>
  <si>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</si>
  <si>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</si>
  <si>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</si>
  <si>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</si>
  <si>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</si>
  <si>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</si>
  <si>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</si>
  <si>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</si>
  <si>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</si>
  <si>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</si>
  <si>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</si>
  <si>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</si>
  <si>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</si>
  <si>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</si>
  <si>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</si>
  <si>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</si>
  <si>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</si>
  <si>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</si>
  <si>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</si>
  <si>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</si>
  <si>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</si>
  <si>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</si>
  <si>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</si>
  <si>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</si>
  <si>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</si>
  <si>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</si>
  <si>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</si>
  <si>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</si>
  <si>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</si>
  <si>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</si>
  <si>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</si>
  <si>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</si>
  <si>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</si>
  <si>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</si>
  <si>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</si>
  <si>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</si>
  <si>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</si>
  <si>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</si>
  <si>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</si>
  <si>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</si>
  <si>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</si>
  <si>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</si>
  <si>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</si>
  <si>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</si>
  <si>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</si>
  <si>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</si>
  <si>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</si>
  <si>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</si>
  <si>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</si>
  <si>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</si>
  <si>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</si>
  <si>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</si>
  <si>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</si>
  <si>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</si>
  <si>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</si>
  <si>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</si>
  <si>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</si>
  <si>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</si>
  <si>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</si>
  <si>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</si>
  <si>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</si>
  <si>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</si>
  <si>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</si>
  <si>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</si>
  <si>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</si>
  <si>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</si>
  <si>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</si>
  <si>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</si>
  <si>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</si>
  <si>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</si>
  <si>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</si>
  <si>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</si>
  <si>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</si>
  <si>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</si>
  <si>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</si>
  <si>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</si>
  <si>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</si>
  <si>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</si>
  <si>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</si>
  <si>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</si>
  <si>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</si>
  <si>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</si>
  <si>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</si>
  <si>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</si>
  <si>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</si>
  <si>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</si>
  <si>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</si>
  <si>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</si>
  <si>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</si>
  <si>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</si>
  <si>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</si>
  <si>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</si>
  <si>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</si>
  <si>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</si>
  <si>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</si>
  <si>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</si>
  <si>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</si>
  <si>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</si>
  <si>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</si>
  <si>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</si>
  <si>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</si>
  <si>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</si>
  <si>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</si>
  <si>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</si>
  <si>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</si>
  <si>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</si>
  <si>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</si>
  <si>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</si>
  <si>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</si>
  <si>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</si>
  <si>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</si>
  <si>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</si>
  <si>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</si>
  <si>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</si>
  <si>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</si>
  <si>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</si>
  <si>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</si>
  <si>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</si>
  <si>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</si>
  <si>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</si>
  <si>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</si>
  <si>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</si>
  <si>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</si>
  <si>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</si>
  <si>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</si>
  <si>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</si>
  <si>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</si>
  <si>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</si>
  <si>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</si>
  <si>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</si>
  <si>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</si>
  <si>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</si>
  <si>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</si>
  <si>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</si>
  <si>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</si>
  <si>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</si>
  <si>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</si>
  <si>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</si>
  <si>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</si>
  <si>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</si>
  <si>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</si>
  <si>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</si>
  <si>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</si>
  <si>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</si>
  <si>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</si>
  <si>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</si>
  <si>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</si>
  <si>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</si>
  <si>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</si>
  <si>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</si>
  <si>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</si>
  <si>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</si>
  <si>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</si>
  <si>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</si>
  <si>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</si>
  <si>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</si>
  <si>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</si>
  <si>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</si>
  <si>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</si>
  <si>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</si>
  <si>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</si>
  <si>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</si>
  <si>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</si>
  <si>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</si>
  <si>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</si>
  <si>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</si>
  <si>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</si>
  <si>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</si>
  <si>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</si>
  <si>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</si>
  <si>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</si>
  <si>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</si>
  <si>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</si>
  <si>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</si>
  <si>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</si>
  <si>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</si>
  <si>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</si>
  <si>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</si>
  <si>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</si>
  <si>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</si>
  <si>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</si>
  <si>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</si>
  <si>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</si>
  <si>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</si>
  <si>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</si>
  <si>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</si>
  <si>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</si>
  <si>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</si>
  <si>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</si>
  <si>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</si>
  <si>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</si>
  <si>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</si>
  <si>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</si>
  <si>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</si>
  <si>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</si>
  <si>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</si>
  <si>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</si>
  <si>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</si>
  <si>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</si>
  <si>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</si>
  <si>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</si>
  <si>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</si>
  <si>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</si>
  <si>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</si>
  <si>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</si>
  <si>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</si>
  <si>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</si>
  <si>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</si>
  <si>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</si>
  <si>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</si>
  <si>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</si>
  <si>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</si>
  <si>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</si>
  <si>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</si>
  <si>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</si>
  <si>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</si>
  <si>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</si>
  <si>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</si>
  <si>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</si>
  <si>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</si>
  <si>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</si>
  <si>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</si>
  <si>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</si>
  <si>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</si>
  <si>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</si>
  <si>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</si>
  <si>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</si>
  <si>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</si>
  <si>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</si>
  <si>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</si>
  <si>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</si>
  <si>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</si>
  <si>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</si>
  <si>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</si>
  <si>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</si>
  <si>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</si>
  <si>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</si>
  <si>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</si>
  <si>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</si>
  <si>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</si>
  <si>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</si>
  <si>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</si>
  <si>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</si>
  <si>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</si>
  <si>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</si>
  <si>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</si>
  <si>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</si>
  <si>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</si>
  <si>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</si>
  <si>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</si>
  <si>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</si>
  <si>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</si>
  <si>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</si>
  <si>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</si>
  <si>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</si>
  <si>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</si>
  <si>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</si>
  <si>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</si>
  <si>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</si>
  <si>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</si>
  <si>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</si>
  <si>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</si>
  <si>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</si>
  <si>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</si>
  <si>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</si>
  <si>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</si>
  <si>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</si>
  <si>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</si>
  <si>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</si>
  <si>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</si>
  <si>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</si>
  <si>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</si>
  <si>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</si>
  <si>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</si>
  <si>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</si>
  <si>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</si>
  <si>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</si>
  <si>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</si>
  <si>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</si>
  <si>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</si>
  <si>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</si>
  <si>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</si>
  <si>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</si>
  <si>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</si>
  <si>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</si>
  <si>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</si>
  <si>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</si>
  <si>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</si>
  <si>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</si>
  <si>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</si>
  <si>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</si>
  <si>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</si>
  <si>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</si>
  <si>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</si>
  <si>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</si>
  <si>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</si>
  <si>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</si>
  <si>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</si>
  <si>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</si>
  <si>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</si>
  <si>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</si>
  <si>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</si>
  <si>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</si>
  <si>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</si>
  <si>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</si>
  <si>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</si>
  <si>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</si>
  <si>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</si>
  <si>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</si>
  <si>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</si>
  <si>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</si>
  <si>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</si>
  <si>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</si>
  <si>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</si>
  <si>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</si>
  <si>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</si>
  <si>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</si>
  <si>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</si>
  <si>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</si>
  <si>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</si>
  <si>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</si>
  <si>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</si>
  <si>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</si>
  <si>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</si>
  <si>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</si>
  <si>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</si>
  <si>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</si>
  <si>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</si>
  <si>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</si>
  <si>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</si>
  <si>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</si>
  <si>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</si>
  <si>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</si>
  <si>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</si>
  <si>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</si>
  <si>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</si>
  <si>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</si>
  <si>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</si>
  <si>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</si>
  <si>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</si>
  <si>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</si>
  <si>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</si>
  <si>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</si>
  <si>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</si>
  <si>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</si>
  <si>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</si>
  <si>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</si>
  <si>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</si>
  <si>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</si>
  <si>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</si>
  <si>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</si>
  <si>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</si>
  <si>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</si>
  <si>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</si>
  <si>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</si>
  <si>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</si>
  <si>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</si>
  <si>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</si>
  <si>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</si>
  <si>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</si>
  <si>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</si>
  <si>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</si>
  <si>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</si>
  <si>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</si>
  <si>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</si>
  <si>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</si>
  <si>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</si>
  <si>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</si>
  <si>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</si>
  <si>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</si>
  <si>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</si>
  <si>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</si>
  <si>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</si>
  <si>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</si>
  <si>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</si>
  <si>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</si>
  <si>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</si>
  <si>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</si>
  <si>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</si>
  <si>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</si>
  <si>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</si>
  <si>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</si>
  <si>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</si>
  <si>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</si>
  <si>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</si>
  <si>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</si>
  <si>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</si>
  <si>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</si>
  <si>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</si>
  <si>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</si>
  <si>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</si>
  <si>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</si>
  <si>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</si>
  <si>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</si>
  <si>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</si>
  <si>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</si>
  <si>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</si>
  <si>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</si>
  <si>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</si>
  <si>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</si>
  <si>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</si>
  <si>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</si>
  <si>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</si>
  <si>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</si>
  <si>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</si>
  <si>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</si>
  <si>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</si>
  <si>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</si>
  <si>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</si>
  <si>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</si>
  <si>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</si>
  <si>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</si>
  <si>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</si>
  <si>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</si>
  <si>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</si>
  <si>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</si>
  <si>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</si>
  <si>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</si>
  <si>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</si>
  <si>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</si>
  <si>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</si>
  <si>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</si>
  <si>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</si>
  <si>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</si>
  <si>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</si>
  <si>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</si>
  <si>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</si>
  <si>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</si>
  <si>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</si>
  <si>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</si>
  <si>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</si>
  <si>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</si>
  <si>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</si>
  <si>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</si>
  <si>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</si>
  <si>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</si>
  <si>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</si>
  <si>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</si>
  <si>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</si>
  <si>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</si>
  <si>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</si>
  <si>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</si>
  <si>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</si>
  <si>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</si>
  <si>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</si>
  <si>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</si>
  <si>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</si>
  <si>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</si>
  <si>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</si>
  <si>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</si>
  <si>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</si>
  <si>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</si>
  <si>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</si>
  <si>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</si>
  <si>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</si>
  <si>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</si>
  <si>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</si>
  <si>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</si>
  <si>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</si>
  <si>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</si>
  <si>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</si>
  <si>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</si>
  <si>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</si>
  <si>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</si>
  <si>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</si>
  <si>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</si>
  <si>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</si>
  <si>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</si>
  <si>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</si>
  <si>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</si>
  <si>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</si>
  <si>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</si>
  <si>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</si>
  <si>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</si>
  <si>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</si>
  <si>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</si>
  <si>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</si>
  <si>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</si>
  <si>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</si>
  <si>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</si>
  <si>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</si>
  <si>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</si>
  <si>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</si>
  <si>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</si>
  <si>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</si>
  <si>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</si>
  <si>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</si>
  <si>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</si>
  <si>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</si>
  <si>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</si>
  <si>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</si>
  <si>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</si>
  <si>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</si>
  <si>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</si>
  <si>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</si>
  <si>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</si>
  <si>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</si>
  <si>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</si>
  <si>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</si>
  <si>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</si>
  <si>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</si>
  <si>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</si>
  <si>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</si>
  <si>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</si>
  <si>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</si>
  <si>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</si>
  <si>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</si>
  <si>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</si>
  <si>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</si>
  <si>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</si>
  <si>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</si>
  <si>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</si>
  <si>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</si>
  <si>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</si>
  <si>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</si>
  <si>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</si>
  <si>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</si>
  <si>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</si>
  <si>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</si>
  <si>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</si>
  <si>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</si>
  <si>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</si>
  <si>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</si>
  <si>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</si>
  <si>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</si>
  <si>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</si>
  <si>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</si>
  <si>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</si>
  <si>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</si>
  <si>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</si>
  <si>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</si>
  <si>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</si>
  <si>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</si>
  <si>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</si>
  <si>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</si>
  <si>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</si>
  <si>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</si>
  <si>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</si>
  <si>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</si>
  <si>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</si>
  <si>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</si>
  <si>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</si>
  <si>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</si>
  <si>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</si>
  <si>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</si>
  <si>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</si>
  <si>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</si>
  <si>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</si>
  <si>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</si>
  <si>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</si>
  <si>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</si>
  <si>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</si>
  <si>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</si>
  <si>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</si>
  <si>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</si>
  <si>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</si>
  <si>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</si>
  <si>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</si>
  <si>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</si>
  <si>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</si>
  <si>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</si>
  <si>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</si>
  <si>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</si>
  <si>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</si>
  <si>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</si>
  <si>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</si>
  <si>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</si>
  <si>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</si>
  <si>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</si>
  <si>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</si>
  <si>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</si>
  <si>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</si>
  <si>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</si>
  <si>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</si>
  <si>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</si>
  <si>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</si>
  <si>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</si>
  <si>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</si>
  <si>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</si>
  <si>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</si>
  <si>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</si>
  <si>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</si>
  <si>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</si>
  <si>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</si>
  <si>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</si>
  <si>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</si>
  <si>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</si>
  <si>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</si>
  <si>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</si>
  <si>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</si>
  <si>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</si>
  <si>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</si>
  <si>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</si>
  <si>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</si>
  <si>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</si>
  <si>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</si>
  <si>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</si>
  <si>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</si>
  <si>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</si>
  <si>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</si>
  <si>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</si>
  <si>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</si>
  <si>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</si>
  <si>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</si>
  <si>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</si>
  <si>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</si>
  <si>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</si>
  <si>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</si>
  <si>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</si>
  <si>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</si>
  <si>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</si>
  <si>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</si>
  <si>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</si>
  <si>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</si>
  <si>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</si>
  <si>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</si>
  <si>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</si>
  <si>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</si>
  <si>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</si>
  <si>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</si>
  <si>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</si>
  <si>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</si>
  <si>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</si>
  <si>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</si>
  <si>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</si>
  <si>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</si>
  <si>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</si>
  <si>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</si>
  <si>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</si>
  <si>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</si>
  <si>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</si>
  <si>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</si>
  <si>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</si>
  <si>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</si>
  <si>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</si>
  <si>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</si>
  <si>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</si>
  <si>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</si>
  <si>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</si>
  <si>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</si>
  <si>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</si>
  <si>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</si>
  <si>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</si>
  <si>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</si>
  <si>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</si>
  <si>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</si>
  <si>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</si>
  <si>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</si>
  <si>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</si>
  <si>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</si>
  <si>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</si>
  <si>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</si>
  <si>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</si>
  <si>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</si>
  <si>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</si>
  <si>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</si>
  <si>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</si>
  <si>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</si>
  <si>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</si>
  <si>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</si>
  <si>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</si>
  <si>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</si>
  <si>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</si>
  <si>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</si>
  <si>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</si>
  <si>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</si>
  <si>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</si>
  <si>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</si>
  <si>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</si>
  <si>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</si>
  <si>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</si>
  <si>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</si>
  <si>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</si>
  <si>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</si>
  <si>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</si>
  <si>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</si>
  <si>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</si>
  <si>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</si>
  <si>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</si>
  <si>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</si>
  <si>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</si>
  <si>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</si>
  <si>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</si>
  <si>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</si>
  <si>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</si>
  <si>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</si>
  <si>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</si>
  <si>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</si>
  <si>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</si>
  <si>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</si>
  <si>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</si>
  <si>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</si>
  <si>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</si>
  <si>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</si>
  <si>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</si>
  <si>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</si>
  <si>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</si>
  <si>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</si>
  <si>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</si>
  <si>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</si>
  <si>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</si>
  <si>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</si>
  <si>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</si>
  <si>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</si>
  <si>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</si>
  <si>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</si>
  <si>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</si>
  <si>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</si>
  <si>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</si>
  <si>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</si>
  <si>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</si>
  <si>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</si>
  <si>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</si>
  <si>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</si>
  <si>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</si>
  <si>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</si>
  <si>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</si>
  <si>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</si>
  <si>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</si>
  <si>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</si>
  <si>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</si>
  <si>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</si>
  <si>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</si>
  <si>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</si>
  <si>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</si>
  <si>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</si>
  <si>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</si>
  <si>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</si>
  <si>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</si>
  <si>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</si>
  <si>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</si>
  <si>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</si>
  <si>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</si>
  <si>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</si>
  <si>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</si>
  <si>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</si>
  <si>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</si>
  <si>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</si>
  <si>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</si>
  <si>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</si>
  <si>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</si>
  <si>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</si>
  <si>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</si>
  <si>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</si>
  <si>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</si>
  <si>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</si>
  <si>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</si>
  <si>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</si>
  <si>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</si>
  <si>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</si>
  <si>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</si>
  <si>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</si>
  <si>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</si>
  <si>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</si>
  <si>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</si>
  <si>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</si>
  <si>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</si>
  <si>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</si>
  <si>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</si>
  <si>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</si>
  <si>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</si>
  <si>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</si>
  <si>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</si>
  <si>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</si>
  <si>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</si>
  <si>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</si>
  <si>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</si>
  <si>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</si>
  <si>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</si>
  <si>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</si>
  <si>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</si>
  <si>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</si>
  <si>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</si>
  <si>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</si>
  <si>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</si>
  <si>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</si>
  <si>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</si>
  <si>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</si>
  <si>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</si>
  <si>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</si>
  <si>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</si>
  <si>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</si>
  <si>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</si>
  <si>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</si>
  <si>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</si>
  <si>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</si>
  <si>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</si>
  <si>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</si>
  <si>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</si>
  <si>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</si>
  <si>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</si>
  <si>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</si>
  <si>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</si>
  <si>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</si>
  <si>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</si>
  <si>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</si>
  <si>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</si>
  <si>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</si>
  <si>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</si>
  <si>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</si>
  <si>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</si>
  <si>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</si>
  <si>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</si>
  <si>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</si>
  <si>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</si>
  <si>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</si>
  <si>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</si>
  <si>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</si>
  <si>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</si>
  <si>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</si>
  <si>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</si>
  <si>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</si>
  <si>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</si>
  <si>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</si>
  <si>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</si>
  <si>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</si>
  <si>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</si>
  <si>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</si>
  <si>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</si>
  <si>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</si>
  <si>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</si>
  <si>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</si>
  <si>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</si>
  <si>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</si>
  <si>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</si>
  <si>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</si>
  <si>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</si>
  <si>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</si>
  <si>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</si>
  <si>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</si>
  <si>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</si>
  <si>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</si>
  <si>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</si>
  <si>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</si>
  <si>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</si>
  <si>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</si>
  <si>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</si>
  <si>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</si>
  <si>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</si>
  <si>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</si>
  <si>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</si>
  <si>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</si>
  <si>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</si>
  <si>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</si>
  <si>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</si>
  <si>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</si>
  <si>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</si>
  <si>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</si>
  <si>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</si>
  <si>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</si>
  <si>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</si>
  <si>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</si>
  <si>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</si>
  <si>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</si>
  <si>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</si>
  <si>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</si>
  <si>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</si>
  <si>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</si>
  <si>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</si>
  <si>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</si>
  <si>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</si>
  <si>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</si>
  <si>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</si>
  <si>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</si>
  <si>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</si>
  <si>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</si>
  <si>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</si>
  <si>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</si>
  <si>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</si>
  <si>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</si>
  <si>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</si>
  <si>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</si>
  <si>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</si>
  <si>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</si>
  <si>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</si>
  <si>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</si>
  <si>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</si>
  <si>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</si>
  <si>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</si>
  <si>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</si>
  <si>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</si>
  <si>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</si>
  <si>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</si>
  <si>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</si>
  <si>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</si>
  <si>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</si>
  <si>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</si>
  <si>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</si>
  <si>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</si>
  <si>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</si>
  <si>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</si>
  <si>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</si>
  <si>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</si>
  <si>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</si>
  <si>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</si>
  <si>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</si>
  <si>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</si>
  <si>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</si>
  <si>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</si>
  <si>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</si>
  <si>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</si>
  <si>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</si>
  <si>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</si>
  <si>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</si>
  <si>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</si>
  <si>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</si>
  <si>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</si>
  <si>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</si>
  <si>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</si>
  <si>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</si>
  <si>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</si>
  <si>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</si>
  <si>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</si>
  <si>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</si>
  <si>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</si>
  <si>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</si>
  <si>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</si>
  <si>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</si>
  <si>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</si>
  <si>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</si>
  <si>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</si>
  <si>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</si>
  <si>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</si>
  <si>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</si>
  <si>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</si>
  <si>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</si>
  <si>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</si>
  <si>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</si>
  <si>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</si>
  <si>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</si>
  <si>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</si>
  <si>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</si>
  <si>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</si>
  <si>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</si>
  <si>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</si>
  <si>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</si>
  <si>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</si>
  <si>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</si>
  <si>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</si>
  <si>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</si>
  <si>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</si>
  <si>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</si>
  <si>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</si>
  <si>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</si>
  <si>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</si>
  <si>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</si>
  <si>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</si>
  <si>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</si>
  <si>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</si>
  <si>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</si>
  <si>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</si>
  <si>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</si>
  <si>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</si>
  <si>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</si>
  <si>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</si>
  <si>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</si>
  <si>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</si>
  <si>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</si>
  <si>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</si>
  <si>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</si>
  <si>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</si>
  <si>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</si>
  <si>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</si>
  <si>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</si>
  <si>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</si>
  <si>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</si>
  <si>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</si>
  <si>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</si>
  <si>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</si>
  <si>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</si>
  <si>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</si>
  <si>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</si>
  <si>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</si>
  <si>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</si>
  <si>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</si>
  <si>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</si>
  <si>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</si>
  <si>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</si>
  <si>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</si>
  <si>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</si>
  <si>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</si>
  <si>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</si>
  <si>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</si>
  <si>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</si>
  <si>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</si>
  <si>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</si>
  <si>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</si>
  <si>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</si>
  <si>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</si>
  <si>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</si>
  <si>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</si>
  <si>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</si>
  <si>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</si>
  <si>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</si>
  <si>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</si>
  <si>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</si>
  <si>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</si>
  <si>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</si>
  <si>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</si>
  <si>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</si>
  <si>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</si>
  <si>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</si>
  <si>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</si>
  <si>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</si>
  <si>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</si>
  <si>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</si>
  <si>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</si>
  <si>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</si>
  <si>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</si>
  <si>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</si>
  <si>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</si>
  <si>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</si>
  <si>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</si>
  <si>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</si>
  <si>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</si>
  <si>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</si>
  <si>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</si>
  <si>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</si>
  <si>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</si>
  <si>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</si>
  <si>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</si>
  <si>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</si>
  <si>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</si>
  <si>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</si>
  <si>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</si>
  <si>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</si>
  <si>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</si>
  <si>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</si>
  <si>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</si>
  <si>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</si>
  <si>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</si>
  <si>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</si>
  <si>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</si>
  <si>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</si>
  <si>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</si>
  <si>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</si>
  <si>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</si>
  <si>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</si>
  <si>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</si>
  <si>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</si>
  <si>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</si>
  <si>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</si>
  <si>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</si>
  <si>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</si>
  <si>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</si>
  <si>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</si>
  <si>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</si>
  <si>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</si>
  <si>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</si>
  <si>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</si>
  <si>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</si>
  <si>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</si>
  <si>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</si>
  <si>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</si>
  <si>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</si>
  <si>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</si>
  <si>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</si>
  <si>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</si>
  <si>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</si>
  <si>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</si>
  <si>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</si>
  <si>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</si>
  <si>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</si>
  <si>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</si>
  <si>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</si>
  <si>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</si>
  <si>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</si>
  <si>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</si>
  <si>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</si>
  <si>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</si>
  <si>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</si>
  <si>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</si>
  <si>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</si>
  <si>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</si>
  <si>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</si>
  <si>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</si>
  <si>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</si>
  <si>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</si>
  <si>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</si>
  <si>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</si>
  <si>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</si>
  <si>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</si>
  <si>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</si>
  <si>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</si>
  <si>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</si>
  <si>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</si>
  <si>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</si>
  <si>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</si>
  <si>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</si>
  <si>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</si>
  <si>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</si>
  <si>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</si>
  <si>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</si>
  <si>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</si>
  <si>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</si>
  <si>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</si>
  <si>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</si>
  <si>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</si>
  <si>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</si>
  <si>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</si>
  <si>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</si>
  <si>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</si>
  <si>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</si>
  <si>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</si>
  <si>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</si>
  <si>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</si>
  <si>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</si>
  <si>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</si>
  <si>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</si>
  <si>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</si>
  <si>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</si>
  <si>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</si>
  <si>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</si>
  <si>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</si>
  <si>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</si>
  <si>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</si>
  <si>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</si>
  <si>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</si>
  <si>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</si>
  <si>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</si>
  <si>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</si>
  <si>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</si>
  <si>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</si>
  <si>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</si>
  <si>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</si>
  <si>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</si>
  <si>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</si>
  <si>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</si>
  <si>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</si>
  <si>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</si>
  <si>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</si>
  <si>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</si>
  <si>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</si>
  <si>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</si>
  <si>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</si>
  <si>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</si>
  <si>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</si>
  <si>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</si>
  <si>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</si>
  <si>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</si>
  <si>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</si>
  <si>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</si>
  <si>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</si>
  <si>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</si>
  <si>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</si>
  <si>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</si>
  <si>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</si>
  <si>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</si>
  <si>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</si>
  <si>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</si>
  <si>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</si>
  <si>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</si>
  <si>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</si>
  <si>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</si>
  <si>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</si>
  <si>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</si>
  <si>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</si>
  <si>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</si>
  <si>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</si>
  <si>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</si>
  <si>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</si>
  <si>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</si>
  <si>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</si>
  <si>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</si>
  <si>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</si>
  <si>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</si>
  <si>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</si>
  <si>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</si>
  <si>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</si>
  <si>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</si>
  <si>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</si>
  <si>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</si>
  <si>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</si>
  <si>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</si>
  <si>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</si>
  <si>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</si>
  <si>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</si>
  <si>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</si>
  <si>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</si>
  <si>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</si>
  <si>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</si>
  <si>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</si>
  <si>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</si>
  <si>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</si>
  <si>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</si>
  <si>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</si>
  <si>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</si>
  <si>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</si>
  <si>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</si>
  <si>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</si>
  <si>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</si>
  <si>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</si>
  <si>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</si>
  <si>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</si>
  <si>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</si>
  <si>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</si>
  <si>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</si>
  <si>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</si>
  <si>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</si>
  <si>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</si>
  <si>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</si>
  <si>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</si>
  <si>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</si>
  <si>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</si>
  <si>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</si>
  <si>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</si>
  <si>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</si>
  <si>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</si>
  <si>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</si>
  <si>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</si>
  <si>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</si>
  <si>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</si>
  <si>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</si>
  <si>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</si>
  <si>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</si>
  <si>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</si>
  <si>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</si>
  <si>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</si>
  <si>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</si>
  <si>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</si>
  <si>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</si>
  <si>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</si>
  <si>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</si>
  <si>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</si>
  <si>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</si>
  <si>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</si>
  <si>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</si>
  <si>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</si>
  <si>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</si>
  <si>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</si>
  <si>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</si>
  <si>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</si>
  <si>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</si>
  <si>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</si>
  <si>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</si>
  <si>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</si>
  <si>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</si>
  <si>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</si>
  <si>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</si>
  <si>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</si>
  <si>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</si>
  <si>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</si>
  <si>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</si>
  <si>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</si>
  <si>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</si>
  <si>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</si>
  <si>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</si>
  <si>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</si>
  <si>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</si>
  <si>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</si>
  <si>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</si>
  <si>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</si>
  <si>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</si>
  <si>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</si>
  <si>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</si>
  <si>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</si>
  <si>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</si>
  <si>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</si>
  <si>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</si>
  <si>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</si>
  <si>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</si>
  <si>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</si>
  <si>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</si>
  <si>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</si>
  <si>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</si>
  <si>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</si>
  <si>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</si>
  <si>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</si>
  <si>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</si>
  <si>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</si>
  <si>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</si>
  <si>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</si>
  <si>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</si>
  <si>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</si>
  <si>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</si>
  <si>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</si>
  <si>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</si>
  <si>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</si>
  <si>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</si>
  <si>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</si>
  <si>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</si>
  <si>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</si>
  <si>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</si>
  <si>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</si>
  <si>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</si>
  <si>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</si>
  <si>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</si>
  <si>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</si>
  <si>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</si>
  <si>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</si>
  <si>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</si>
  <si>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</si>
  <si>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</si>
  <si>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</si>
  <si>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</si>
  <si>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</si>
  <si>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</si>
  <si>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</si>
  <si>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</si>
  <si>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</si>
  <si>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</si>
  <si>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</si>
  <si>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</si>
  <si>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</si>
  <si>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</si>
  <si>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</si>
  <si>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</si>
  <si>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</si>
  <si>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</si>
  <si>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</si>
  <si>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</si>
  <si>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</si>
  <si>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</si>
  <si>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</si>
  <si>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</si>
  <si>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</si>
  <si>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</si>
  <si>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</si>
  <si>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</si>
  <si>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</si>
  <si>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</si>
  <si>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</si>
  <si>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</si>
  <si>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</si>
  <si>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</si>
  <si>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</si>
  <si>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</si>
  <si>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</si>
  <si>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</si>
  <si>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</si>
  <si>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</si>
  <si>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</si>
  <si>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</si>
  <si>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</si>
  <si>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</si>
  <si>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</si>
  <si>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</si>
  <si>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</si>
  <si>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</si>
  <si>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</si>
  <si>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</si>
  <si>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</si>
  <si>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</si>
  <si>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</si>
  <si>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</si>
  <si>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</si>
  <si>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</si>
  <si>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</si>
  <si>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</si>
  <si>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</si>
  <si>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</si>
  <si>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</si>
  <si>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</si>
  <si>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</si>
  <si>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</si>
  <si>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</si>
  <si>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</si>
  <si>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</si>
  <si>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</si>
  <si>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</si>
  <si>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</si>
  <si>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</si>
  <si>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</si>
  <si>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</si>
  <si>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</si>
  <si>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</si>
  <si>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</si>
  <si>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</si>
  <si>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</si>
  <si>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</si>
  <si>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</si>
  <si>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</si>
  <si>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</si>
  <si>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</si>
  <si>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</si>
  <si>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</si>
  <si>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</si>
  <si>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</si>
  <si>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</si>
  <si>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</si>
  <si>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</si>
  <si>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</si>
  <si>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</si>
  <si>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</si>
  <si>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</si>
  <si>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</si>
  <si>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</si>
  <si>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</si>
  <si>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</si>
  <si>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</si>
  <si>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</si>
  <si>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</si>
  <si>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</si>
  <si>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</si>
  <si>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</si>
  <si>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</si>
  <si>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</si>
  <si>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</si>
  <si>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</si>
  <si>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</si>
  <si>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</si>
  <si>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</si>
  <si>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</si>
  <si>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</si>
  <si>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</si>
  <si>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</si>
  <si>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</si>
  <si>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</si>
  <si>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</si>
  <si>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</si>
  <si>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</si>
  <si>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</si>
  <si>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</si>
  <si>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</si>
  <si>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</si>
  <si>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</si>
  <si>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</si>
  <si>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</si>
  <si>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</si>
  <si>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</si>
  <si>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</si>
  <si>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</si>
  <si>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</si>
  <si>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</si>
  <si>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</si>
  <si>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</si>
  <si>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</si>
  <si>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</si>
  <si>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</si>
  <si>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</si>
  <si>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</si>
  <si>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</si>
  <si>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</si>
  <si>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</si>
  <si>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</si>
  <si>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</si>
  <si>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</si>
  <si>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</si>
  <si>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</si>
  <si>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</si>
  <si>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</si>
  <si>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</si>
  <si>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</si>
  <si>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</si>
  <si>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</si>
  <si>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</si>
  <si>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</si>
  <si>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</si>
  <si>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</si>
  <si>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</si>
  <si>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</si>
  <si>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</si>
  <si>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</si>
  <si>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</si>
  <si>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</si>
  <si>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</si>
  <si>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</si>
  <si>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</si>
  <si>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</si>
  <si>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</si>
  <si>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</si>
  <si>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</si>
  <si>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</si>
  <si>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</si>
  <si>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</si>
  <si>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</si>
  <si>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</si>
  <si>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</si>
  <si>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</si>
  <si>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</si>
  <si>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</si>
  <si>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</si>
  <si>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</si>
  <si>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</si>
  <si>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</si>
  <si>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</si>
  <si>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</si>
  <si>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</si>
  <si>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</si>
  <si>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</si>
  <si>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</si>
  <si>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</si>
  <si>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</si>
  <si>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</si>
  <si>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</si>
  <si>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</si>
  <si>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</si>
  <si>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</si>
  <si>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</si>
  <si>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</si>
  <si>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</si>
  <si>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</si>
  <si>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</si>
  <si>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</si>
  <si>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</si>
  <si>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</si>
  <si>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</si>
  <si>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</si>
  <si>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</si>
  <si>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</si>
  <si>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</si>
  <si>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</si>
  <si>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</si>
  <si>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</si>
  <si>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</si>
  <si>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</si>
  <si>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</si>
  <si>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</si>
  <si>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</si>
  <si>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</si>
  <si>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</si>
  <si>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</si>
  <si>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</si>
  <si>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</si>
  <si>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</si>
  <si>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</si>
  <si>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</si>
  <si>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</si>
  <si>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</si>
  <si>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</si>
  <si>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</si>
  <si>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</si>
  <si>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</si>
  <si>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</si>
  <si>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</si>
  <si>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</si>
  <si>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</si>
  <si>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</si>
  <si>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</si>
  <si>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</si>
  <si>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</si>
  <si>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</si>
  <si>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</si>
  <si>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</si>
  <si>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</si>
  <si>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</si>
  <si>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</si>
  <si>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</si>
  <si>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</si>
  <si>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</si>
  <si>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</si>
  <si>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</si>
  <si>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</si>
  <si>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</si>
  <si>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</si>
  <si>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</si>
  <si>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</si>
  <si>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</si>
  <si>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</si>
  <si>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</si>
  <si>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</si>
  <si>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</si>
  <si>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</si>
  <si>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</si>
  <si>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</si>
  <si>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</si>
  <si>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</si>
  <si>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</si>
  <si>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</si>
  <si>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</si>
  <si>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</si>
  <si>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</si>
  <si>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</si>
  <si>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</si>
  <si>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</si>
  <si>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</si>
  <si>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</si>
  <si>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</si>
  <si>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</si>
  <si>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</si>
  <si>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</si>
  <si>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</si>
  <si>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</si>
  <si>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</si>
  <si>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</si>
  <si>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</si>
  <si>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</si>
  <si>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</si>
  <si>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</si>
  <si>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</si>
  <si>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</si>
  <si>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</si>
  <si>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</si>
  <si>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</si>
  <si>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</si>
  <si>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</si>
  <si>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</si>
  <si>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</si>
  <si>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</si>
  <si>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</si>
  <si>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</si>
  <si>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</si>
  <si>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</si>
  <si>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</si>
  <si>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</si>
  <si>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</si>
  <si>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</si>
  <si>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</si>
  <si>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</si>
  <si>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</si>
  <si>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</si>
  <si>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</si>
  <si>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</si>
  <si>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</si>
  <si>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</si>
  <si>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</si>
  <si>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</si>
  <si>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</si>
  <si>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</si>
  <si>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</si>
  <si>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</si>
  <si>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</si>
  <si>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</si>
  <si>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</si>
  <si>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</si>
  <si>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</si>
  <si>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</si>
  <si>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</si>
  <si>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</si>
  <si>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</si>
  <si>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</si>
  <si>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</si>
  <si>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</si>
  <si>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</si>
  <si>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</si>
  <si>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</si>
  <si>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</si>
  <si>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</si>
  <si>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</si>
  <si>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</si>
  <si>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</si>
  <si>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</si>
  <si>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</si>
  <si>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</si>
  <si>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</si>
  <si>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</si>
  <si>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</si>
  <si>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</si>
  <si>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</si>
  <si>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</si>
  <si>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</si>
  <si>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</si>
  <si>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</si>
  <si>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</si>
  <si>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</si>
  <si>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</si>
  <si>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</si>
  <si>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</si>
  <si>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</si>
  <si>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</si>
  <si>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</si>
  <si>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</si>
  <si>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</si>
  <si>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</si>
  <si>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</si>
  <si>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</si>
  <si>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</si>
  <si>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</si>
  <si>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</si>
  <si>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</si>
  <si>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</si>
  <si>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</si>
  <si>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</si>
  <si>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</si>
  <si>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</si>
  <si>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</si>
  <si>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</si>
  <si>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</si>
  <si>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</si>
  <si>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</si>
  <si>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</si>
  <si>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</si>
  <si>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</si>
  <si>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</si>
  <si>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</si>
  <si>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</si>
  <si>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</si>
  <si>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</si>
  <si>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</si>
  <si>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</si>
  <si>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</si>
  <si>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</si>
  <si>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</si>
  <si>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</si>
  <si>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</si>
  <si>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</si>
  <si>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</si>
  <si>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</si>
  <si>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</si>
  <si>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</si>
  <si>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</si>
  <si>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</si>
  <si>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</si>
  <si>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</si>
  <si>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</si>
  <si>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</si>
  <si>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</si>
  <si>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</si>
  <si>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</si>
  <si>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</si>
  <si>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</si>
  <si>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</si>
  <si>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</si>
  <si>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</si>
  <si>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</si>
  <si>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</si>
  <si>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</si>
  <si>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</si>
  <si>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</si>
  <si>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</si>
  <si>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</si>
  <si>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</si>
  <si>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</si>
  <si>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</si>
  <si>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</si>
  <si>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</si>
  <si>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</si>
  <si>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</si>
  <si>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</si>
  <si>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</si>
  <si>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</si>
  <si>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</si>
  <si>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</si>
  <si>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</si>
  <si>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</si>
  <si>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</si>
  <si>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</si>
  <si>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</si>
  <si>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</si>
  <si>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</si>
  <si>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</si>
  <si>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</si>
  <si>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</si>
  <si>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</si>
  <si>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</si>
  <si>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</si>
  <si>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</si>
  <si>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</si>
  <si>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</si>
  <si>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</si>
  <si>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</si>
  <si>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</si>
  <si>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</si>
  <si>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</si>
  <si>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</si>
  <si>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</si>
  <si>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</si>
  <si>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</si>
  <si>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</si>
  <si>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</si>
  <si>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</si>
  <si>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</si>
  <si>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</si>
  <si>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</si>
  <si>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</si>
  <si>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</si>
  <si>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</si>
  <si>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</si>
  <si>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</si>
  <si>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</si>
  <si>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</si>
  <si>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</si>
  <si>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</si>
  <si>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</si>
  <si>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</si>
  <si>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</si>
  <si>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</si>
  <si>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</si>
  <si>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</si>
  <si>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</si>
  <si>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</si>
  <si>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</si>
  <si>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</si>
  <si>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</si>
  <si>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</si>
  <si>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</si>
  <si>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</si>
  <si>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</si>
  <si>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</si>
  <si>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</si>
  <si>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</si>
  <si>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</si>
  <si>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</si>
  <si>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</si>
  <si>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</si>
  <si>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</si>
  <si>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</si>
  <si>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</si>
  <si>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</si>
  <si>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</si>
  <si>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</si>
  <si>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</si>
  <si>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</si>
  <si>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</si>
  <si>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</si>
  <si>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</si>
  <si>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</si>
  <si>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</si>
  <si>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</si>
  <si>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</si>
  <si>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</si>
  <si>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</si>
  <si>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</si>
  <si>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</si>
  <si>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</si>
  <si>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</si>
  <si>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</si>
  <si>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</si>
  <si>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</si>
  <si>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</si>
  <si>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</si>
  <si>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</si>
  <si>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</si>
  <si>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</si>
  <si>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</si>
  <si>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</si>
  <si>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</si>
  <si>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</si>
  <si>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</si>
  <si>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</si>
  <si>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</si>
  <si>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</si>
  <si>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</si>
  <si>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</si>
  <si>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</si>
  <si>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</si>
  <si>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</si>
  <si>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</si>
  <si>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</si>
  <si>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</si>
  <si>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</si>
  <si>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</si>
  <si>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</si>
  <si>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</si>
  <si>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</si>
  <si>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</si>
  <si>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</si>
  <si>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</si>
  <si>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</si>
  <si>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</si>
  <si>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</si>
  <si>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</si>
  <si>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</si>
  <si>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</si>
  <si>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</si>
  <si>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</si>
  <si>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</si>
  <si>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</si>
  <si>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</si>
  <si>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</si>
  <si>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</si>
  <si>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</si>
  <si>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</si>
  <si>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</si>
  <si>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</si>
  <si>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</si>
  <si>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</si>
  <si>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</si>
  <si>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</si>
  <si>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</si>
  <si>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</si>
  <si>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</si>
  <si>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</si>
  <si>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</si>
  <si>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</si>
  <si>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</si>
  <si>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</si>
  <si>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</si>
  <si>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</si>
  <si>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</si>
  <si>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</si>
  <si>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</si>
  <si>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</si>
  <si>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</si>
  <si>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</si>
  <si>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</si>
  <si>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</si>
  <si>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</si>
  <si>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</si>
  <si>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</si>
  <si>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</si>
  <si>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</si>
  <si>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</si>
  <si>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</si>
  <si>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</si>
  <si>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</si>
  <si>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</si>
  <si>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</si>
  <si>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</si>
  <si>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</si>
  <si>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</si>
  <si>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</si>
  <si>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</si>
  <si>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</si>
  <si>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</si>
  <si>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</si>
  <si>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</si>
  <si>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</si>
  <si>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</si>
  <si>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</si>
  <si>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</si>
  <si>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</si>
  <si>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</si>
  <si>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</si>
  <si>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</si>
  <si>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</si>
  <si>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</si>
  <si>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</si>
  <si>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</si>
  <si>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</si>
  <si>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</si>
  <si>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</si>
  <si>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</si>
  <si>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</si>
  <si>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</si>
  <si>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</si>
  <si>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</si>
  <si>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</si>
  <si>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</si>
  <si>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</si>
  <si>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</si>
  <si>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</si>
  <si>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</si>
  <si>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</si>
  <si>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</si>
  <si>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</si>
  <si>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</si>
  <si>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</si>
  <si>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</si>
  <si>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</si>
  <si>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</si>
  <si>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</si>
  <si>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</si>
  <si>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</si>
  <si>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</si>
  <si>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</si>
  <si>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</si>
  <si>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</si>
  <si>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</si>
  <si>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</si>
  <si>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</si>
  <si>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</si>
  <si>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</si>
  <si>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</si>
  <si>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</si>
  <si>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</si>
  <si>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</si>
  <si>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</si>
  <si>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</si>
  <si>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</si>
  <si>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</si>
  <si>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</si>
  <si>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</si>
  <si>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</si>
  <si>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</si>
  <si>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</si>
  <si>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</si>
  <si>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</si>
  <si>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</si>
  <si>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</si>
  <si>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</si>
  <si>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</si>
  <si>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</si>
  <si>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</si>
  <si>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</si>
  <si>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</si>
  <si>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</si>
  <si>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</si>
  <si>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</si>
  <si>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</si>
  <si>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</si>
  <si>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</si>
  <si>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</si>
  <si>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</si>
  <si>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</si>
  <si>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</si>
  <si>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</si>
  <si>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</si>
  <si>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</si>
  <si>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</si>
  <si>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</si>
  <si>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</si>
  <si>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</si>
  <si>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</si>
  <si>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</si>
  <si>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</si>
  <si>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</si>
  <si>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</si>
  <si>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</si>
  <si>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</si>
  <si>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</si>
  <si>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</si>
  <si>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</si>
  <si>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</si>
  <si>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</si>
  <si>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</si>
  <si>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</si>
  <si>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</si>
  <si>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</si>
  <si>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</si>
  <si>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</si>
  <si>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</si>
  <si>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</si>
  <si>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</si>
  <si>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</si>
  <si>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</si>
  <si>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</si>
  <si>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</si>
  <si>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</si>
  <si>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</si>
  <si>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</si>
  <si>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</si>
  <si>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</si>
  <si>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</si>
  <si>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</si>
  <si>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</si>
  <si>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</si>
  <si>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</si>
  <si>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</si>
  <si>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</si>
  <si>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</si>
  <si>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</si>
  <si>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</si>
  <si>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</si>
  <si>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</si>
  <si>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</si>
  <si>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</si>
  <si>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</si>
  <si>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</si>
  <si>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</si>
  <si>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</si>
  <si>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</si>
  <si>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</si>
  <si>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</si>
  <si>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</si>
  <si>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</si>
  <si>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</si>
  <si>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</si>
  <si>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</si>
  <si>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</si>
  <si>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</si>
  <si>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</si>
  <si>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</si>
  <si>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</si>
  <si>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</si>
  <si>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</si>
  <si>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</si>
  <si>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</si>
  <si>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</si>
  <si>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</si>
  <si>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</si>
  <si>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</si>
  <si>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</si>
  <si>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</si>
  <si>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</si>
  <si>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</si>
  <si>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</si>
  <si>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</si>
  <si>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</si>
  <si>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</si>
  <si>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</si>
  <si>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</si>
  <si>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</si>
  <si>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</si>
  <si>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</si>
  <si>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</si>
  <si>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</si>
  <si>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</si>
  <si>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</si>
  <si>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</si>
  <si>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</si>
  <si>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</si>
  <si>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</si>
  <si>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</si>
  <si>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</si>
  <si>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</si>
  <si>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</si>
  <si>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</si>
  <si>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</si>
  <si>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</si>
  <si>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</si>
  <si>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</si>
  <si>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</si>
  <si>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</si>
  <si>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</si>
  <si>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</si>
  <si>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</si>
  <si>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</si>
  <si>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</si>
  <si>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</si>
  <si>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</si>
  <si>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</si>
  <si>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</si>
  <si>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</si>
  <si>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</si>
  <si>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</si>
  <si>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</si>
  <si>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</si>
  <si>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</si>
  <si>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</si>
  <si>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</si>
  <si>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</si>
  <si>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</si>
  <si>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</si>
  <si>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</si>
  <si>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</si>
  <si>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</si>
  <si>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</si>
  <si>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</si>
  <si>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</si>
  <si>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</si>
  <si>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</si>
  <si>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</si>
  <si>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</si>
  <si>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</si>
  <si>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</si>
  <si>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</si>
  <si>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</si>
  <si>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</si>
  <si>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</si>
  <si>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</si>
  <si>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</si>
  <si>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</si>
  <si>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</si>
  <si>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</si>
  <si>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</si>
  <si>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</si>
  <si>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</si>
  <si>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</si>
  <si>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</si>
  <si>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</si>
  <si>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</si>
  <si>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</si>
  <si>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</si>
  <si>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</si>
  <si>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</si>
  <si>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</si>
  <si>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</si>
  <si>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</si>
  <si>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</si>
  <si>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</si>
  <si>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</si>
  <si>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</si>
  <si>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</si>
  <si>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</si>
  <si>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</si>
  <si>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</si>
  <si>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</si>
  <si>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</si>
  <si>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</si>
  <si>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</si>
  <si>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</si>
  <si>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</si>
  <si>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</si>
  <si>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</si>
  <si>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</si>
  <si>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</si>
  <si>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</si>
  <si>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</si>
  <si>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</si>
  <si>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</si>
  <si>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</si>
  <si>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</si>
  <si>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</si>
  <si>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</si>
  <si>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</si>
  <si>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</si>
  <si>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</si>
  <si>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</si>
  <si>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</si>
  <si>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</si>
  <si>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</si>
  <si>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</si>
  <si>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</si>
  <si>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</si>
  <si>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</si>
  <si>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</si>
  <si>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</si>
  <si>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</si>
  <si>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</si>
  <si>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</si>
  <si>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</si>
  <si>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</si>
  <si>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</si>
  <si>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</si>
  <si>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</si>
  <si>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</si>
  <si>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</si>
  <si>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</si>
  <si>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</si>
  <si>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</si>
  <si>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</si>
  <si>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</si>
  <si>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</si>
  <si>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</si>
  <si>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</si>
  <si>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</si>
  <si>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</si>
  <si>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</si>
  <si>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</si>
  <si>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</si>
  <si>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</si>
  <si>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</si>
  <si>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</si>
  <si>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</si>
  <si>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</si>
  <si>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</si>
  <si>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</si>
  <si>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</si>
  <si>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</si>
  <si>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</si>
  <si>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</si>
  <si>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</si>
  <si>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</si>
  <si>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</si>
  <si>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</si>
  <si>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</si>
  <si>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</si>
  <si>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</si>
  <si>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</si>
  <si>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</si>
  <si>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</si>
  <si>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</si>
  <si>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</si>
  <si>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</si>
  <si>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</si>
  <si>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</si>
  <si>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</si>
  <si>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</si>
  <si>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</si>
  <si>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</si>
  <si>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</si>
  <si>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</si>
  <si>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</si>
  <si>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</si>
  <si>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</si>
  <si>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</si>
  <si>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</si>
  <si>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</si>
  <si>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</si>
  <si>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</si>
  <si>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</si>
  <si>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</si>
  <si>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</si>
  <si>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</si>
  <si>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</si>
  <si>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</si>
  <si>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</si>
  <si>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</si>
  <si>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</si>
  <si>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</si>
  <si>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</si>
  <si>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</si>
  <si>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</si>
  <si>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</si>
  <si>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</si>
  <si>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</si>
  <si>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</si>
  <si>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</si>
  <si>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</si>
  <si>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</si>
  <si>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</si>
  <si>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</si>
  <si>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</si>
  <si>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</si>
  <si>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</si>
  <si>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</si>
  <si>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</si>
  <si>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</si>
  <si>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</si>
  <si>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</si>
  <si>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</si>
  <si>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</si>
  <si>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</si>
  <si>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</si>
  <si>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</si>
  <si>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</si>
  <si>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</si>
  <si>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</si>
  <si>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</si>
  <si>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</si>
  <si>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</si>
  <si>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</si>
  <si>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</si>
  <si>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</si>
  <si>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</si>
  <si>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</si>
  <si>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</si>
  <si>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</si>
  <si>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</si>
  <si>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</si>
  <si>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</si>
  <si>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</si>
  <si>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</si>
  <si>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</si>
  <si>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</si>
  <si>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</si>
  <si>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</si>
  <si>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</si>
  <si>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</si>
  <si>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</si>
  <si>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</si>
  <si>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</si>
  <si>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</si>
  <si>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</si>
  <si>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</si>
  <si>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</si>
  <si>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</si>
  <si>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</si>
  <si>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</si>
  <si>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</si>
  <si>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</si>
  <si>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</si>
  <si>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</si>
  <si>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</si>
  <si>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</si>
  <si>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</si>
  <si>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</si>
  <si>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</si>
  <si>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</si>
  <si>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</si>
  <si>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</si>
  <si>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</si>
  <si>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</si>
  <si>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</si>
  <si>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</si>
  <si>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</si>
  <si>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</si>
  <si>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</si>
  <si>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</si>
  <si>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</si>
  <si>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</si>
  <si>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</si>
  <si>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</si>
  <si>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</si>
  <si>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</si>
  <si>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</si>
  <si>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</si>
  <si>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</si>
  <si>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</si>
  <si>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</si>
  <si>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</si>
  <si>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</si>
  <si>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</si>
  <si>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</si>
  <si>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</si>
  <si>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</si>
  <si>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</si>
  <si>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</si>
  <si>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</si>
  <si>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</si>
  <si>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</si>
  <si>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</si>
  <si>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</si>
  <si>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</si>
  <si>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</si>
  <si>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</si>
  <si>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</si>
  <si>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</si>
  <si>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</si>
  <si>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</si>
  <si>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</si>
  <si>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</si>
  <si>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</si>
  <si>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</si>
  <si>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</si>
  <si>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</si>
  <si>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</si>
  <si>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</si>
  <si>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</si>
  <si>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</si>
  <si>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</si>
  <si>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</si>
  <si>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</si>
  <si>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</si>
  <si>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</si>
  <si>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</si>
  <si>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</si>
  <si>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</si>
  <si>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</si>
  <si>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</si>
  <si>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</si>
  <si>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</si>
  <si>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</si>
  <si>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</si>
  <si>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</si>
  <si>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</si>
  <si>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</si>
  <si>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</si>
  <si>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</si>
  <si>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</si>
  <si>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</si>
  <si>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</si>
  <si>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</si>
  <si>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</si>
  <si>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</si>
  <si>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</si>
  <si>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</si>
  <si>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</si>
  <si>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</si>
  <si>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</si>
  <si>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</si>
  <si>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</si>
  <si>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</si>
  <si>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</si>
  <si>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</si>
  <si>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</si>
  <si>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</si>
  <si>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</si>
  <si>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</si>
  <si>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</si>
  <si>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</si>
  <si>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</si>
  <si>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</si>
  <si>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</si>
  <si>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</si>
  <si>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</si>
  <si>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</si>
  <si>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</si>
  <si>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</si>
  <si>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</si>
  <si>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</si>
  <si>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</si>
  <si>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</si>
  <si>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</si>
  <si>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</si>
  <si>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</si>
  <si>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</si>
  <si>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</si>
  <si>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</si>
  <si>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</si>
  <si>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</si>
  <si>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</si>
  <si>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</si>
  <si>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</si>
  <si>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</si>
  <si>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</si>
  <si>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</si>
  <si>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</si>
  <si>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</si>
  <si>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</si>
  <si>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</si>
  <si>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</si>
  <si>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</si>
  <si>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</si>
  <si>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</si>
  <si>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</si>
  <si>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</si>
  <si>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</si>
  <si>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</si>
  <si>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</si>
  <si>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</si>
  <si>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</si>
  <si>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</si>
  <si>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</si>
  <si>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</si>
  <si>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</si>
  <si>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</si>
  <si>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</si>
  <si>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</si>
  <si>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</si>
  <si>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</si>
  <si>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</si>
  <si>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</si>
  <si>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</si>
  <si>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</si>
  <si>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</si>
  <si>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</si>
  <si>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</si>
  <si>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</si>
  <si>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</si>
  <si>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</si>
  <si>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</si>
  <si>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</si>
  <si>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</si>
  <si>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</si>
  <si>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</si>
  <si>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</si>
  <si>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</si>
  <si>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</si>
  <si>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</si>
  <si>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</si>
  <si>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</si>
  <si>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</si>
  <si>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</si>
  <si>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</si>
  <si>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</si>
  <si>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</si>
  <si>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</si>
  <si>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</si>
  <si>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</si>
  <si>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</si>
  <si>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</si>
  <si>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</si>
  <si>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</si>
  <si>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</si>
  <si>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</si>
  <si>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</si>
  <si>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</si>
  <si>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</si>
  <si>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</si>
  <si>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</si>
  <si>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</si>
  <si>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</si>
  <si>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</si>
  <si>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</si>
  <si>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</si>
  <si>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</si>
  <si>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</si>
  <si>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</si>
  <si>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</si>
  <si>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</si>
  <si>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</si>
  <si>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</si>
  <si>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</si>
  <si>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</si>
  <si>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</si>
  <si>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</si>
  <si>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</si>
  <si>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</si>
  <si>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</si>
  <si>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</si>
  <si>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</si>
  <si>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</si>
  <si>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</si>
  <si>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</si>
  <si>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</si>
  <si>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</si>
  <si>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</si>
  <si>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</si>
  <si>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</si>
  <si>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</si>
  <si>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</si>
  <si>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</si>
  <si>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</si>
  <si>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</si>
  <si>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</si>
  <si>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</si>
  <si>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</si>
  <si>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</si>
  <si>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</si>
  <si>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</si>
  <si>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</si>
  <si>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</si>
  <si>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</si>
  <si>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</si>
  <si>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</si>
  <si>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</si>
  <si>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</si>
  <si>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</si>
  <si>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</si>
  <si>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</si>
  <si>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</si>
  <si>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</si>
  <si>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</si>
  <si>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</si>
  <si>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</si>
  <si>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</si>
  <si>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</si>
  <si>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</si>
  <si>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</si>
  <si>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</si>
  <si>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</si>
  <si>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</si>
  <si>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</si>
  <si>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</si>
  <si>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</si>
  <si>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</si>
  <si>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</si>
  <si>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</si>
  <si>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</si>
  <si>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</si>
  <si>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</si>
  <si>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</si>
  <si>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</si>
  <si>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</si>
  <si>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</si>
  <si>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</si>
  <si>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</si>
  <si>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</si>
  <si>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</si>
  <si>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</si>
  <si>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</si>
  <si>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</si>
  <si>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</si>
  <si>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</si>
  <si>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</si>
  <si>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</si>
  <si>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</si>
  <si>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</si>
  <si>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</si>
  <si>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</si>
  <si>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</si>
  <si>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</si>
  <si>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</si>
  <si>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</si>
  <si>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</si>
  <si>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</si>
  <si>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</si>
  <si>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</si>
  <si>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</si>
  <si>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</si>
  <si>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</si>
  <si>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</si>
  <si>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</si>
  <si>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</si>
  <si>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</si>
  <si>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</si>
  <si>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</si>
  <si>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</si>
  <si>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</si>
  <si>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</si>
  <si>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</si>
  <si>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</si>
  <si>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</si>
  <si>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</si>
  <si>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</si>
  <si>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</si>
  <si>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</si>
  <si>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</si>
  <si>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</si>
  <si>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</si>
  <si>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</si>
  <si>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</si>
  <si>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</si>
  <si>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</si>
  <si>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</si>
  <si>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</si>
  <si>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</si>
  <si>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</si>
  <si>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</si>
  <si>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</si>
  <si>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</si>
  <si>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</si>
  <si>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</si>
  <si>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</si>
  <si>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</si>
  <si>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</si>
  <si>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</si>
  <si>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</si>
  <si>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</si>
  <si>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</si>
  <si>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</si>
  <si>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</si>
  <si>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</si>
  <si>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</si>
  <si>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</si>
  <si>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</si>
  <si>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</si>
  <si>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</si>
  <si>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</si>
  <si>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</si>
  <si>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</si>
  <si>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</si>
  <si>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</si>
  <si>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</si>
  <si>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</si>
  <si>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</si>
  <si>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</si>
  <si>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</si>
  <si>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</si>
  <si>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</si>
  <si>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</si>
  <si>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</si>
  <si>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</si>
  <si>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</si>
  <si>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</si>
  <si>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</si>
  <si>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</si>
  <si>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</si>
  <si>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</si>
  <si>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</si>
  <si>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</si>
  <si>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</si>
  <si>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</si>
  <si>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</si>
  <si>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</si>
  <si>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</si>
  <si>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</si>
  <si>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</si>
  <si>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</si>
  <si>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</si>
  <si>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</si>
  <si>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</si>
  <si>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</si>
  <si>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</si>
  <si>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</si>
  <si>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</si>
  <si>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</si>
  <si>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</si>
  <si>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</si>
  <si>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</si>
  <si>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</si>
  <si>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</si>
  <si>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</si>
  <si>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</si>
  <si>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</si>
  <si>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</si>
  <si>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</si>
  <si>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</si>
  <si>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</si>
  <si>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</si>
  <si>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</si>
  <si>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</si>
  <si>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</si>
  <si>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</si>
  <si>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</si>
  <si>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</si>
  <si>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</si>
  <si>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</si>
  <si>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</si>
  <si>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</si>
  <si>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</si>
  <si>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</si>
  <si>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</si>
  <si>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</si>
  <si>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</si>
  <si>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</si>
  <si>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</si>
  <si>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</si>
  <si>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</si>
  <si>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</si>
  <si>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</si>
  <si>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</si>
  <si>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</si>
  <si>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</si>
  <si>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</si>
  <si>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</si>
  <si>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</si>
  <si>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</si>
  <si>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</si>
  <si>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</si>
  <si>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</si>
  <si>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</si>
  <si>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</si>
  <si>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</si>
  <si>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</si>
  <si>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</si>
  <si>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</si>
  <si>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</si>
  <si>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</si>
  <si>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</si>
  <si>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</si>
  <si>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</si>
  <si>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</si>
  <si>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</si>
  <si>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</si>
  <si>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</si>
  <si>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</si>
  <si>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</si>
  <si>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</si>
  <si>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</si>
  <si>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</si>
  <si>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</si>
  <si>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</si>
  <si>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</si>
  <si>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</si>
  <si>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</si>
  <si>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</si>
  <si>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</si>
  <si>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</si>
  <si>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</si>
  <si>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</si>
  <si>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</si>
  <si>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</si>
  <si>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</si>
  <si>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</si>
  <si>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</si>
  <si>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</si>
  <si>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</si>
  <si>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</si>
  <si>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</si>
  <si>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</si>
  <si>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</si>
  <si>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</si>
  <si>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</si>
  <si>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</si>
  <si>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</si>
  <si>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</si>
  <si>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</si>
  <si>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</si>
  <si>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</si>
  <si>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</si>
  <si>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</si>
  <si>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</si>
  <si>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</si>
  <si>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</si>
  <si>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</si>
  <si>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</si>
  <si>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</si>
  <si>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</si>
  <si>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</si>
  <si>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</si>
  <si>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</si>
  <si>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</si>
  <si>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</si>
  <si>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</si>
  <si>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</si>
  <si>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</si>
  <si>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</si>
  <si>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</si>
  <si>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</si>
  <si>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</si>
  <si>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</si>
  <si>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</si>
  <si>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</si>
  <si>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</si>
  <si>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</si>
  <si>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</si>
  <si>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</si>
  <si>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</si>
  <si>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</si>
  <si>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</si>
  <si>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</si>
  <si>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</si>
  <si>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</si>
  <si>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</si>
  <si>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</si>
  <si>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</si>
  <si>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</si>
  <si>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</si>
  <si>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</si>
  <si>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</si>
  <si>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</si>
  <si>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</si>
  <si>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</si>
  <si>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</si>
  <si>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</si>
  <si>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</si>
  <si>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</si>
  <si>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</si>
  <si>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</si>
  <si>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</si>
  <si>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</si>
  <si>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</si>
  <si>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</si>
  <si>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</si>
  <si>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</si>
  <si>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</si>
  <si>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</si>
  <si>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</si>
  <si>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</si>
  <si>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</si>
  <si>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</si>
  <si>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</si>
  <si>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</si>
  <si>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</si>
  <si>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</si>
  <si>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</si>
  <si>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</si>
  <si>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</si>
  <si>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</si>
  <si>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</si>
  <si>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</si>
  <si>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</si>
  <si>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</si>
  <si>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</si>
  <si>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</si>
  <si>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</si>
  <si>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</si>
  <si>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</si>
  <si>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</si>
  <si>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</si>
  <si>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</si>
  <si>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</si>
  <si>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</si>
  <si>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</si>
  <si>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</si>
  <si>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</si>
  <si>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</si>
  <si>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</si>
  <si>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</si>
  <si>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</si>
  <si>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</si>
  <si>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</si>
  <si>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</si>
  <si>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</si>
  <si>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</si>
  <si>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</si>
  <si>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</si>
  <si>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</si>
  <si>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</si>
  <si>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</si>
  <si>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</si>
  <si>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</si>
  <si>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</si>
  <si>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</si>
  <si>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</si>
  <si>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</si>
  <si>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</si>
  <si>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</si>
  <si>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</si>
  <si>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</si>
  <si>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</si>
  <si>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</si>
  <si>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</si>
  <si>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</si>
  <si>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</si>
  <si>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</si>
  <si>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</si>
  <si>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</si>
  <si>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</si>
  <si>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</si>
  <si>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</si>
  <si>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</si>
  <si>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</si>
  <si>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</si>
  <si>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</si>
  <si>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</si>
  <si>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</si>
  <si>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</si>
  <si>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</si>
  <si>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</si>
  <si>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</si>
  <si>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</si>
  <si>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</si>
  <si>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</si>
  <si>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</si>
  <si>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</si>
  <si>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</si>
  <si>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</si>
  <si>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</si>
  <si>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</si>
  <si>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</si>
  <si>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</si>
  <si>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</si>
  <si>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</si>
  <si>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</si>
  <si>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</si>
  <si>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</si>
  <si>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</si>
  <si>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</si>
  <si>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</si>
  <si>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</si>
  <si>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</si>
  <si>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</si>
  <si>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</si>
  <si>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</si>
  <si>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</si>
  <si>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</si>
  <si>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</si>
  <si>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</si>
  <si>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</si>
  <si>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</si>
  <si>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</si>
  <si>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</si>
  <si>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</si>
  <si>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</si>
  <si>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</si>
  <si>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</si>
  <si>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</si>
  <si>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</si>
  <si>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</si>
  <si>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</si>
  <si>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</si>
  <si>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</si>
  <si>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</si>
  <si>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</si>
  <si>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</si>
  <si>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</si>
  <si>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</si>
  <si>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</si>
  <si>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</si>
  <si>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</si>
  <si>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</si>
  <si>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</si>
  <si>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</si>
  <si>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</si>
  <si>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</si>
  <si>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</si>
  <si>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</si>
  <si>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</si>
  <si>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</si>
  <si>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</si>
  <si>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</si>
  <si>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</si>
  <si>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</si>
  <si>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</si>
  <si>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</si>
  <si>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</si>
  <si>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</si>
  <si>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</si>
  <si>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</si>
  <si>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</si>
  <si>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</si>
  <si>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</si>
  <si>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</si>
  <si>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</si>
  <si>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</si>
  <si>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</si>
  <si>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</si>
  <si>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</si>
  <si>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</si>
  <si>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</si>
  <si>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</si>
  <si>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</si>
  <si>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</si>
  <si>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</si>
  <si>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</si>
  <si>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</si>
  <si>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</si>
  <si>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</si>
  <si>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</si>
  <si>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</si>
  <si>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</si>
  <si>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</si>
  <si>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</si>
  <si>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</si>
  <si>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</si>
  <si>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</si>
  <si>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</si>
  <si>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</si>
  <si>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</si>
  <si>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</si>
  <si>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</si>
  <si>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</si>
  <si>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</si>
  <si>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</si>
  <si>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</si>
  <si>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</si>
  <si>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</si>
  <si>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</si>
  <si>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</si>
  <si>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</si>
  <si>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</si>
  <si>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</si>
  <si>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</si>
  <si>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</si>
  <si>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</si>
  <si>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</si>
  <si>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</si>
  <si>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</si>
  <si>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</si>
  <si>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</si>
  <si>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</si>
  <si>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</si>
  <si>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</si>
  <si>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</si>
  <si>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</si>
  <si>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</si>
  <si>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</si>
  <si>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</si>
  <si>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</si>
  <si>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</si>
  <si>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</si>
  <si>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</si>
  <si>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</si>
  <si>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</si>
  <si>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</si>
  <si>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</si>
  <si>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</si>
  <si>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</si>
  <si>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</si>
  <si>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</si>
  <si>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</si>
  <si>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</si>
  <si>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</si>
  <si>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</si>
  <si>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</si>
  <si>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</si>
  <si>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</si>
  <si>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</si>
  <si>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</si>
  <si>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</si>
  <si>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</si>
  <si>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</si>
  <si>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</si>
  <si>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</si>
  <si>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</si>
  <si>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</si>
  <si>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</si>
  <si>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</si>
  <si>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</si>
  <si>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</si>
  <si>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</si>
  <si>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</si>
  <si>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</si>
  <si>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</si>
  <si>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</si>
  <si>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</si>
  <si>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</si>
  <si>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</si>
  <si>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</si>
  <si>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</si>
  <si>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</si>
  <si>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</si>
  <si>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</si>
  <si>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</si>
  <si>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</si>
  <si>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</si>
  <si>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</si>
  <si>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</si>
  <si>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</si>
  <si>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</si>
  <si>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</si>
  <si>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</si>
  <si>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</si>
  <si>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</si>
  <si>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</si>
  <si>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</si>
  <si>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</si>
  <si>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</si>
  <si>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</si>
  <si>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</si>
  <si>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</si>
  <si>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</si>
  <si>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</si>
  <si>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</si>
  <si>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</si>
  <si>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</si>
  <si>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</si>
  <si>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</si>
  <si>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</si>
  <si>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</si>
  <si>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</si>
  <si>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</si>
  <si>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</si>
  <si>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</si>
  <si>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</si>
  <si>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</si>
  <si>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</si>
  <si>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</si>
  <si>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</si>
  <si>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</si>
  <si>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</si>
  <si>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</si>
  <si>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</si>
  <si>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</si>
  <si>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</si>
  <si>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</si>
  <si>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</si>
  <si>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</si>
  <si>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</si>
  <si>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</si>
  <si>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</si>
  <si>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</si>
  <si>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</si>
  <si>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</si>
  <si>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</si>
  <si>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</si>
  <si>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</si>
  <si>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</si>
  <si>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</si>
  <si>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</si>
  <si>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</si>
  <si>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</si>
  <si>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</si>
  <si>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</si>
  <si>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</si>
  <si>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</si>
  <si>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</si>
  <si>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</si>
  <si>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</si>
  <si>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</si>
  <si>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</si>
  <si>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</si>
  <si>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</si>
  <si>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</si>
  <si>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</si>
  <si>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</si>
  <si>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</si>
  <si>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</si>
  <si>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</si>
  <si>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</si>
  <si>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</si>
  <si>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</si>
  <si>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</si>
  <si>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</si>
  <si>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</si>
  <si>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</si>
  <si>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</si>
  <si>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</si>
  <si>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</si>
  <si>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</si>
  <si>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</si>
  <si>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</si>
  <si>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</si>
  <si>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</si>
  <si>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</si>
  <si>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</si>
  <si>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</si>
  <si>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</si>
  <si>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</si>
  <si>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</si>
  <si>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</si>
  <si>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</si>
  <si>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</si>
  <si>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</si>
  <si>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</si>
  <si>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</si>
  <si>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</si>
  <si>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</si>
  <si>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</si>
  <si>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</si>
  <si>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</si>
  <si>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</si>
  <si>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</si>
  <si>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</si>
  <si>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</si>
  <si>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</si>
  <si>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</si>
  <si>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</si>
  <si>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</si>
  <si>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</si>
  <si>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</si>
  <si>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</si>
  <si>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</si>
  <si>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</si>
  <si>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</si>
  <si>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</si>
  <si>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</si>
  <si>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</si>
  <si>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</si>
  <si>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</si>
  <si>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</si>
  <si>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</si>
  <si>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</si>
  <si>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</si>
  <si>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</si>
  <si>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</si>
  <si>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</si>
  <si>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</si>
  <si>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</si>
  <si>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</si>
  <si>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</si>
  <si>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</si>
  <si>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</si>
  <si>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</si>
  <si>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</si>
  <si>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</si>
  <si>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</si>
  <si>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</si>
  <si>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</si>
  <si>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</si>
  <si>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</si>
  <si>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</si>
  <si>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</si>
  <si>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</si>
  <si>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</si>
  <si>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</si>
  <si>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</si>
  <si>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</si>
  <si>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</si>
  <si>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</si>
  <si>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</si>
  <si>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</si>
  <si>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</si>
  <si>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</si>
  <si>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</si>
  <si>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</si>
  <si>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</si>
  <si>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</si>
  <si>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</si>
  <si>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</si>
  <si>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</si>
  <si>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</si>
  <si>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</si>
  <si>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</si>
  <si>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</si>
  <si>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</si>
  <si>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</si>
  <si>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</si>
  <si>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</si>
  <si>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</si>
  <si>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</si>
  <si>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</si>
  <si>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</si>
  <si>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</si>
  <si>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</si>
  <si>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</si>
  <si>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</si>
  <si>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</si>
  <si>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</si>
  <si>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</si>
  <si>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</si>
  <si>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</si>
  <si>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</si>
  <si>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</si>
  <si>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</si>
  <si>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</si>
  <si>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</si>
  <si>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</si>
  <si>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</si>
  <si>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</si>
  <si>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</si>
  <si>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</si>
  <si>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</si>
  <si>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</si>
  <si>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</si>
  <si>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</si>
  <si>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</si>
  <si>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</si>
  <si>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</si>
  <si>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</si>
  <si>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</si>
  <si>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</si>
  <si>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</si>
  <si>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</si>
  <si>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</si>
  <si>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</si>
  <si>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</si>
  <si>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</si>
  <si>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</si>
  <si>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</si>
  <si>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</si>
  <si>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</si>
  <si>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</si>
  <si>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</si>
  <si>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</si>
  <si>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</si>
  <si>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</si>
  <si>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</si>
  <si>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</si>
  <si>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</si>
  <si>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</si>
  <si>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</si>
  <si>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</si>
  <si>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</si>
  <si>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</si>
  <si>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</si>
  <si>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</si>
  <si>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</si>
  <si>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</si>
  <si>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</si>
  <si>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</si>
  <si>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</si>
  <si>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</si>
  <si>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</si>
  <si>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</si>
  <si>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</si>
  <si>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</si>
  <si>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</si>
  <si>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</si>
  <si>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</si>
  <si>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</si>
  <si>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</si>
  <si>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</si>
  <si>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</si>
  <si>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</si>
  <si>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</si>
  <si>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</si>
  <si>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</si>
  <si>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</si>
  <si>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</si>
  <si>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</si>
  <si>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</si>
  <si>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</si>
  <si>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</si>
  <si>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</si>
  <si>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</si>
  <si>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</si>
  <si>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</si>
  <si>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</si>
  <si>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</si>
  <si>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</si>
  <si>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</si>
  <si>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</si>
  <si>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</si>
  <si>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</si>
  <si>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</si>
  <si>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</si>
  <si>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</si>
  <si>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</si>
  <si>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</si>
  <si>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</si>
  <si>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</si>
  <si>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</si>
  <si>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</si>
  <si>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</si>
  <si>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</si>
  <si>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</si>
  <si>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</si>
  <si>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</si>
  <si>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</si>
  <si>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</si>
  <si>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</si>
  <si>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</si>
  <si>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</si>
  <si>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</si>
  <si>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</si>
  <si>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</si>
  <si>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</si>
  <si>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</si>
  <si>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</si>
  <si>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</si>
  <si>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</si>
  <si>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</si>
  <si>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</si>
  <si>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</si>
  <si>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</si>
  <si>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</si>
  <si>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</si>
  <si>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</si>
  <si>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</si>
  <si>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</si>
  <si>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</si>
  <si>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</si>
  <si>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</si>
  <si>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</si>
  <si>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</si>
  <si>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</si>
  <si>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</si>
  <si>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</si>
  <si>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</si>
  <si>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</si>
  <si>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</si>
  <si>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</si>
  <si>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</si>
  <si>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</si>
  <si>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</si>
  <si>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</si>
  <si>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</si>
  <si>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</si>
  <si>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</si>
  <si>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</si>
  <si>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</si>
  <si>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</si>
  <si>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</si>
  <si>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</si>
  <si>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</si>
  <si>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</si>
  <si>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</si>
  <si>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</si>
  <si>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</si>
  <si>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</si>
  <si>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</si>
  <si>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</si>
  <si>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</si>
  <si>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</si>
  <si>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</si>
  <si>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</si>
  <si>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</si>
  <si>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</si>
  <si>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</si>
  <si>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</si>
  <si>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</si>
  <si>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</si>
  <si>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</si>
  <si>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</si>
  <si>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</si>
  <si>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</si>
  <si>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</si>
  <si>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</si>
  <si>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</si>
  <si>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</si>
  <si>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</si>
  <si>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</si>
  <si>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</si>
  <si>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</si>
  <si>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</si>
  <si>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</si>
  <si>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</si>
  <si>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</si>
  <si>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</si>
  <si>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</si>
  <si>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</si>
  <si>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</si>
  <si>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</si>
  <si>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</si>
  <si>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</si>
  <si>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</si>
  <si>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</si>
  <si>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</si>
  <si>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</si>
  <si>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</si>
  <si>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</si>
  <si>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</si>
  <si>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</si>
  <si>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</si>
  <si>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</si>
  <si>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</si>
  <si>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</si>
  <si>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</si>
  <si>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</si>
  <si>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</si>
  <si>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</si>
  <si>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</si>
  <si>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</si>
  <si>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</si>
  <si>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</si>
  <si>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</si>
  <si>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</si>
  <si>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</si>
  <si>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</si>
  <si>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</si>
  <si>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</si>
  <si>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</si>
  <si>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</si>
  <si>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</si>
  <si>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</si>
  <si>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</si>
  <si>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</si>
  <si>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</si>
  <si>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</si>
  <si>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</si>
  <si>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</si>
  <si>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</si>
  <si>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</si>
  <si>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</si>
  <si>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</si>
  <si>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</si>
  <si>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</si>
  <si>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</si>
  <si>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</si>
  <si>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</si>
  <si>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</si>
  <si>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</si>
  <si>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</si>
  <si>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</si>
  <si>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</si>
  <si>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</si>
  <si>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</si>
  <si>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</si>
  <si>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</si>
  <si>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</si>
  <si>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</si>
  <si>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</si>
  <si>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</si>
  <si>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</si>
  <si>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</si>
  <si>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</si>
  <si>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</si>
  <si>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</si>
  <si>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</si>
  <si>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</si>
  <si>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</si>
  <si>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</si>
  <si>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</si>
  <si>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</si>
  <si>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</si>
  <si>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</si>
  <si>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</si>
  <si>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</si>
  <si>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</si>
  <si>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</si>
  <si>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</si>
  <si>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</si>
  <si>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</si>
  <si>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</si>
  <si>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</si>
  <si>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</si>
  <si>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</si>
  <si>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</si>
  <si>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</si>
  <si>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</si>
  <si>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</si>
  <si>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</si>
  <si>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</si>
  <si>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</si>
  <si>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</si>
  <si>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</si>
  <si>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</si>
  <si>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</si>
  <si>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</si>
  <si>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</si>
  <si>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</si>
  <si>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</si>
  <si>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</si>
  <si>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</si>
  <si>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</si>
  <si>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</si>
  <si>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</si>
  <si>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</si>
  <si>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</si>
  <si>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</si>
  <si>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</si>
  <si>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</si>
  <si>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</si>
  <si>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</si>
  <si>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</si>
  <si>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</si>
  <si>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</si>
  <si>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</si>
  <si>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</si>
  <si>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</si>
  <si>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</si>
  <si>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</si>
  <si>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</si>
  <si>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</si>
  <si>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</si>
  <si>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</si>
  <si>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</si>
  <si>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</si>
  <si>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</si>
  <si>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</si>
  <si>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</si>
  <si>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</si>
  <si>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</si>
  <si>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</si>
  <si>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</si>
  <si>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</si>
  <si>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</si>
  <si>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</si>
  <si>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</si>
  <si>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</si>
  <si>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</si>
  <si>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</si>
  <si>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</si>
  <si>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</si>
  <si>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</si>
  <si>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</si>
  <si>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</si>
  <si>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</si>
  <si>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</si>
  <si>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</si>
  <si>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</si>
  <si>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</si>
  <si>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</si>
  <si>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</si>
  <si>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</si>
  <si>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</si>
  <si>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</si>
  <si>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</si>
  <si>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</si>
  <si>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</si>
  <si>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</si>
  <si>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</si>
  <si>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</si>
  <si>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</si>
  <si>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</si>
  <si>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</si>
  <si>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</si>
  <si>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</si>
  <si>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</si>
  <si>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</si>
  <si>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</si>
  <si>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</si>
  <si>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</si>
  <si>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</si>
  <si>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</si>
  <si>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</si>
  <si>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</si>
  <si>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</si>
  <si>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</si>
  <si>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</si>
  <si>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</si>
  <si>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</si>
  <si>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</si>
  <si>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</si>
  <si>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</si>
  <si>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</si>
  <si>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</si>
  <si>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</si>
  <si>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</si>
  <si>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</si>
  <si>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</si>
  <si>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</si>
  <si>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</si>
  <si>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</si>
  <si>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</si>
  <si>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</si>
  <si>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</si>
  <si>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</si>
  <si>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</si>
  <si>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</si>
  <si>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</si>
  <si>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</si>
  <si>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</si>
  <si>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</si>
  <si>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</si>
  <si>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</si>
  <si>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</si>
  <si>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</si>
  <si>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</si>
  <si>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</si>
  <si>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</si>
  <si>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</si>
  <si>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</si>
  <si>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</si>
  <si>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</si>
  <si>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</si>
  <si>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</si>
  <si>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</si>
  <si>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</si>
  <si>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</si>
  <si>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</si>
  <si>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</si>
  <si>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</si>
  <si>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</si>
  <si>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</si>
  <si>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</si>
  <si>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</si>
  <si>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</si>
  <si>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</si>
  <si>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</si>
  <si>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</si>
  <si>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</si>
  <si>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</si>
  <si>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</si>
  <si>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</si>
  <si>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</si>
  <si>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</si>
  <si>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</si>
  <si>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</si>
  <si>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</si>
  <si>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</si>
  <si>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</si>
  <si>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</si>
  <si>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</si>
  <si>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</si>
  <si>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</si>
  <si>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</si>
  <si>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</si>
  <si>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</si>
  <si>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</si>
  <si>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</si>
  <si>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</si>
  <si>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</si>
  <si>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</si>
  <si>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</si>
  <si>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</si>
  <si>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</si>
  <si>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</si>
  <si>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</si>
  <si>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</si>
  <si>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</si>
  <si>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</si>
  <si>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</si>
  <si>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</si>
  <si>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</si>
  <si>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</si>
  <si>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</si>
  <si>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</si>
  <si>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</si>
  <si>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</si>
  <si>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</si>
  <si>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</si>
  <si>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</si>
  <si>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</si>
  <si>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</si>
  <si>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</si>
  <si>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</si>
  <si>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</si>
  <si>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</si>
  <si>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</si>
  <si>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</si>
  <si>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</si>
  <si>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</si>
  <si>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</si>
  <si>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</si>
  <si>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</si>
  <si>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</si>
  <si>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</si>
  <si>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</si>
  <si>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</si>
  <si>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</si>
  <si>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</si>
  <si>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</si>
  <si>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</si>
  <si>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</si>
  <si>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</si>
  <si>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</si>
  <si>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</si>
  <si>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</si>
  <si>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</si>
  <si>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</si>
  <si>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</si>
  <si>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</si>
  <si>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</si>
  <si>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</si>
  <si>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</si>
  <si>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</si>
  <si>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</si>
  <si>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</si>
  <si>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</si>
  <si>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</si>
  <si>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</si>
  <si>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</si>
  <si>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</si>
  <si>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</si>
  <si>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</si>
  <si>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</si>
  <si>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</si>
  <si>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</si>
  <si>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</si>
  <si>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</si>
  <si>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</si>
  <si>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</si>
  <si>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</si>
  <si>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</si>
  <si>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</si>
  <si>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</si>
  <si>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</si>
  <si>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</si>
  <si>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</si>
  <si>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</si>
  <si>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</si>
  <si>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</si>
  <si>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</si>
  <si>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</si>
  <si>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</si>
  <si>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</si>
  <si>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</si>
  <si>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</si>
  <si>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</si>
  <si>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</si>
  <si>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</si>
  <si>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</si>
  <si>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</si>
  <si>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</si>
  <si>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</si>
  <si>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</si>
  <si>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</si>
  <si>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</si>
  <si>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</si>
  <si>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</si>
  <si>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</si>
  <si>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</si>
  <si>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</si>
  <si>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</si>
  <si>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</si>
  <si>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</si>
  <si>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</si>
  <si>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</si>
  <si>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</si>
  <si>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</si>
  <si>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</si>
  <si>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</si>
  <si>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</si>
  <si>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</si>
  <si>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</si>
  <si>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</si>
  <si>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</si>
  <si>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</si>
  <si>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</si>
  <si>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</si>
  <si>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</si>
  <si>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</si>
  <si>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</si>
  <si>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</si>
  <si>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</si>
  <si>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</si>
  <si>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</si>
  <si>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</si>
  <si>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</si>
  <si>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</si>
  <si>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</si>
  <si>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</si>
  <si>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</si>
  <si>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</si>
  <si>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</si>
  <si>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</si>
  <si>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</si>
  <si>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</si>
  <si>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</si>
  <si>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</si>
  <si>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</si>
  <si>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</si>
  <si>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</si>
  <si>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</si>
  <si>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</si>
  <si>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</si>
  <si>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</si>
  <si>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</si>
  <si>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</si>
  <si>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</si>
  <si>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</si>
  <si>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</si>
  <si>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</si>
  <si>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</si>
  <si>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</si>
  <si>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</si>
  <si>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</si>
  <si>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</si>
  <si>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</si>
  <si>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</si>
  <si>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</si>
  <si>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</si>
  <si>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</si>
  <si>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</si>
  <si>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</si>
  <si>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</si>
  <si>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</si>
  <si>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</si>
  <si>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</si>
  <si>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</si>
  <si>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</si>
  <si>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</si>
  <si>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</si>
  <si>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</si>
  <si>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</si>
  <si>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</si>
  <si>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</si>
  <si>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</si>
  <si>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</si>
  <si>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</si>
  <si>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</si>
  <si>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</si>
  <si>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</si>
  <si>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</si>
  <si>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</si>
  <si>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</si>
  <si>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</si>
  <si>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</si>
  <si>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</si>
  <si>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</si>
  <si>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</si>
  <si>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</si>
  <si>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</si>
  <si>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</si>
  <si>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</si>
  <si>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</si>
  <si>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</si>
  <si>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</si>
  <si>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</si>
  <si>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</si>
  <si>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</si>
  <si>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</si>
  <si>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</si>
  <si>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</si>
  <si>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</si>
  <si>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</si>
  <si>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</si>
  <si>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</si>
  <si>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</si>
  <si>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</si>
  <si>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</si>
  <si>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</si>
  <si>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</si>
  <si>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</si>
  <si>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</si>
  <si>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</si>
  <si>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</si>
  <si>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</si>
  <si>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</si>
  <si>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</si>
  <si>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</si>
  <si>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</si>
  <si>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</si>
  <si>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</si>
  <si>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</si>
  <si>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</si>
  <si>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</si>
  <si>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</si>
  <si>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</si>
  <si>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</si>
  <si>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</si>
  <si>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</si>
  <si>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</si>
  <si>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</si>
  <si>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</si>
  <si>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</si>
  <si>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</si>
  <si>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</si>
  <si>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</si>
  <si>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</si>
  <si>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</si>
  <si>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</si>
  <si>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</si>
  <si>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</si>
  <si>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</si>
  <si>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</si>
  <si>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</si>
  <si>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</si>
  <si>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</si>
  <si>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</si>
  <si>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</si>
  <si>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</si>
  <si>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</si>
  <si>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</si>
  <si>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</si>
  <si>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</si>
  <si>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</si>
  <si>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</si>
  <si>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</si>
  <si>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</si>
  <si>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</si>
  <si>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</si>
  <si>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</si>
  <si>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</si>
  <si>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</si>
  <si>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</si>
  <si>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</si>
  <si>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</si>
  <si>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</si>
  <si>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</si>
  <si>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</si>
  <si>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</si>
  <si>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</si>
  <si>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</si>
  <si>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</si>
  <si>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</si>
  <si>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</si>
  <si>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</si>
  <si>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</si>
  <si>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</si>
  <si>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</si>
  <si>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</si>
  <si>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</si>
  <si>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</si>
  <si>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</si>
  <si>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</si>
  <si>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</si>
  <si>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</si>
  <si>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</si>
  <si>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</si>
  <si>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</si>
  <si>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</si>
  <si>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</si>
  <si>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</si>
  <si>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</si>
  <si>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</si>
  <si>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</si>
  <si>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</si>
  <si>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</si>
  <si>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</si>
  <si>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</si>
  <si>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</si>
  <si>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</si>
  <si>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</si>
  <si>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</si>
  <si>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</si>
  <si>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</si>
  <si>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</si>
  <si>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</si>
  <si>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</si>
  <si>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</si>
  <si>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</si>
  <si>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</si>
  <si>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</si>
  <si>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</si>
  <si>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</si>
  <si>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</si>
  <si>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</si>
  <si>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</si>
  <si>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</si>
  <si>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</si>
  <si>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</si>
  <si>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</si>
  <si>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</si>
  <si>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</si>
  <si>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</si>
  <si>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</si>
  <si>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</si>
  <si>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</si>
  <si>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</si>
  <si>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</si>
  <si>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</si>
  <si>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</si>
  <si>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</si>
  <si>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</si>
  <si>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</si>
  <si>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</si>
  <si>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</si>
  <si>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</si>
  <si>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</si>
  <si>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</si>
  <si>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</si>
  <si>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</si>
  <si>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</si>
  <si>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</si>
  <si>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</si>
  <si>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</si>
  <si>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</si>
  <si>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</si>
  <si>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</si>
  <si>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</si>
  <si>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</si>
  <si>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</si>
  <si>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</si>
  <si>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</si>
  <si>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</si>
  <si>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</si>
  <si>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</si>
  <si>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</si>
  <si>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</si>
  <si>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</si>
  <si>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</si>
  <si>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</si>
  <si>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</si>
  <si>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</si>
  <si>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</si>
  <si>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</si>
  <si>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</si>
  <si>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</si>
  <si>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</si>
  <si>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</si>
  <si>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</si>
  <si>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</si>
  <si>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</si>
  <si>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</si>
  <si>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</si>
  <si>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</si>
  <si>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</si>
  <si>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</si>
  <si>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</si>
  <si>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</si>
  <si>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</si>
  <si>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</si>
  <si>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</si>
  <si>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</si>
  <si>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</si>
  <si>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</si>
  <si>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</si>
  <si>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</si>
  <si>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</si>
  <si>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</si>
  <si>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</si>
  <si>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</si>
  <si>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</si>
  <si>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</si>
  <si>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</si>
  <si>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</si>
  <si>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</si>
  <si>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</si>
  <si>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</si>
  <si>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</si>
  <si>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</si>
  <si>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</si>
  <si>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</si>
  <si>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</si>
  <si>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</si>
  <si>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</si>
  <si>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</si>
  <si>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</si>
  <si>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</si>
  <si>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</si>
  <si>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</si>
  <si>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</si>
  <si>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</si>
  <si>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</si>
  <si>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</si>
  <si>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</si>
  <si>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</si>
  <si>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</si>
  <si>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</si>
  <si>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</si>
  <si>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</si>
  <si>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</si>
  <si>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</si>
  <si>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</si>
  <si>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</si>
  <si>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</si>
  <si>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</si>
  <si>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</si>
  <si>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</si>
  <si>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</si>
  <si>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</si>
  <si>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</si>
  <si>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</si>
  <si>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</si>
  <si>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</si>
  <si>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</si>
  <si>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</si>
  <si>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</si>
  <si>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</si>
  <si>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</si>
  <si>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</si>
  <si>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</si>
  <si>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</si>
  <si>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</si>
  <si>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</si>
  <si>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</si>
  <si>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</si>
  <si>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</si>
  <si>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</si>
  <si>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</si>
  <si>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</si>
  <si>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</si>
  <si>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</si>
  <si>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</si>
  <si>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</si>
  <si>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</si>
  <si>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</si>
  <si>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</si>
  <si>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</si>
  <si>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</si>
  <si>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</si>
  <si>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</si>
  <si>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</si>
  <si>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</si>
  <si>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</si>
  <si>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</si>
  <si>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</si>
  <si>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</si>
  <si>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</si>
  <si>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</si>
  <si>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</si>
  <si>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</si>
  <si>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</si>
  <si>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</si>
  <si>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</si>
  <si>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</si>
  <si>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</si>
  <si>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</si>
  <si>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</si>
  <si>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</si>
  <si>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</si>
  <si>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</si>
  <si>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</si>
  <si>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</si>
  <si>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</si>
  <si>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</si>
  <si>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</si>
  <si>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</si>
  <si>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</si>
  <si>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</si>
  <si>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</si>
  <si>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</si>
  <si>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</si>
  <si>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</si>
  <si>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</si>
  <si>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</si>
  <si>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</si>
  <si>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</si>
  <si>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</si>
  <si>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</si>
  <si>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</si>
  <si>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</si>
  <si>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</si>
  <si>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</si>
  <si>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</si>
  <si>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</si>
  <si>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</si>
  <si>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</si>
  <si>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</si>
  <si>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</si>
  <si>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</si>
  <si>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</si>
  <si>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</si>
  <si>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</si>
  <si>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</si>
  <si>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</si>
  <si>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</si>
  <si>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</si>
  <si>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</si>
  <si>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</si>
  <si>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</si>
  <si>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</si>
  <si>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</si>
  <si>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</si>
  <si>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</si>
  <si>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</si>
  <si>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</si>
  <si>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</si>
  <si>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</si>
  <si>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</si>
  <si>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</si>
  <si>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</si>
  <si>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</si>
  <si>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</si>
  <si>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</si>
  <si>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</si>
  <si>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</si>
  <si>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</si>
  <si>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</si>
  <si>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</si>
  <si>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</si>
  <si>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</si>
  <si>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</si>
  <si>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</si>
  <si>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</si>
  <si>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</si>
  <si>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</si>
  <si>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</si>
  <si>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</si>
  <si>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</si>
  <si>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</si>
  <si>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</si>
  <si>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</si>
  <si>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</si>
  <si>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</si>
  <si>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</si>
  <si>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</si>
  <si>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</si>
  <si>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</si>
  <si>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</si>
  <si>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</si>
  <si>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</si>
  <si>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</si>
  <si>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</si>
  <si>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</si>
  <si>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</si>
  <si>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</si>
  <si>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</si>
  <si>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</si>
  <si>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</si>
  <si>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</si>
  <si>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</si>
  <si>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</si>
  <si>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</si>
  <si>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</si>
  <si>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</si>
  <si>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</si>
  <si>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</si>
  <si>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</si>
  <si>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</si>
  <si>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</si>
  <si>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</si>
  <si>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</si>
  <si>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</si>
  <si>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</si>
  <si>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</si>
  <si>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</si>
  <si>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</si>
  <si>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</si>
  <si>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</si>
  <si>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</si>
  <si>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</si>
  <si>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</si>
  <si>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</si>
  <si>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</si>
  <si>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</si>
  <si>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</si>
  <si>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</si>
  <si>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</si>
  <si>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</si>
  <si>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</si>
  <si>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</si>
  <si>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</si>
  <si>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</si>
  <si>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</si>
  <si>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</si>
  <si>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</si>
  <si>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</si>
  <si>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</si>
  <si>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</si>
  <si>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</si>
  <si>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</si>
  <si>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</si>
  <si>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</si>
  <si>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</si>
  <si>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</si>
  <si>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</si>
  <si>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</si>
  <si>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</si>
  <si>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</si>
  <si>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</si>
  <si>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</si>
  <si>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</si>
  <si>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</si>
  <si>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</si>
  <si>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</si>
  <si>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</si>
  <si>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</si>
  <si>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</si>
  <si>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</si>
  <si>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</si>
  <si>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</si>
  <si>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</si>
  <si>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</si>
  <si>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</si>
  <si>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</si>
  <si>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</si>
  <si>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</si>
  <si>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</si>
  <si>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</si>
  <si>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</si>
  <si>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</si>
  <si>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</si>
  <si>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</si>
  <si>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</si>
  <si>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</si>
  <si>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</si>
  <si>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</si>
  <si>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</si>
  <si>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</si>
  <si>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</si>
  <si>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</si>
  <si>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</si>
  <si>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</si>
  <si>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</si>
  <si>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</si>
  <si>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</si>
  <si>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</si>
  <si>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</si>
  <si>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</si>
  <si>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</si>
  <si>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</si>
  <si>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</si>
  <si>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</si>
  <si>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</si>
  <si>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</si>
  <si>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</si>
  <si>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</si>
  <si>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</si>
  <si>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</si>
  <si>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</si>
  <si>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</si>
  <si>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</si>
  <si>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</si>
  <si>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</si>
  <si>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</si>
  <si>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</si>
  <si>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</si>
  <si>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</si>
  <si>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</si>
  <si>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</si>
  <si>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</si>
  <si>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</si>
  <si>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</si>
  <si>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</si>
  <si>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</si>
  <si>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</si>
  <si>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</si>
  <si>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</si>
  <si>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</si>
  <si>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</si>
  <si>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</si>
  <si>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</si>
  <si>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</si>
  <si>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</si>
  <si>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</si>
  <si>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</si>
  <si>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</si>
  <si>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</si>
  <si>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</si>
  <si>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</si>
  <si>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</si>
  <si>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</si>
  <si>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</si>
  <si>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</si>
  <si>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</si>
  <si>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</si>
  <si>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</si>
  <si>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</si>
  <si>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</si>
  <si>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</si>
  <si>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</si>
  <si>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</si>
  <si>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</si>
  <si>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</si>
  <si>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</si>
  <si>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</si>
  <si>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</si>
  <si>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</si>
  <si>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</si>
  <si>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</si>
  <si>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</si>
  <si>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</si>
  <si>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</si>
  <si>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</si>
  <si>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</si>
  <si>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</si>
  <si>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</si>
  <si>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</si>
  <si>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</si>
  <si>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</si>
  <si>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</si>
  <si>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</si>
  <si>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</si>
  <si>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</si>
  <si>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</si>
  <si>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</si>
  <si>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</si>
  <si>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</si>
  <si>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</si>
  <si>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</si>
  <si>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</si>
  <si>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</si>
  <si>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</si>
  <si>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</si>
  <si>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</si>
  <si>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</si>
  <si>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</si>
  <si>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</si>
  <si>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</si>
  <si>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</si>
  <si>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</si>
  <si>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</si>
  <si>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</si>
  <si>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</si>
  <si>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</si>
  <si>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</si>
  <si>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</si>
  <si>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</si>
  <si>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</si>
  <si>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</si>
  <si>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</si>
  <si>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</si>
  <si>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</si>
  <si>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</si>
  <si>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</si>
  <si>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</si>
  <si>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</si>
  <si>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</si>
  <si>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</si>
  <si>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</si>
  <si>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</si>
  <si>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</si>
  <si>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</si>
  <si>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</si>
  <si>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</si>
  <si>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</si>
  <si>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</si>
  <si>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</si>
  <si>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</si>
  <si>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</si>
  <si>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</si>
  <si>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</si>
  <si>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</si>
  <si>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</si>
  <si>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</si>
  <si>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</si>
  <si>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</si>
  <si>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</si>
  <si>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</si>
  <si>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</si>
  <si>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</si>
  <si>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</si>
  <si>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</si>
  <si>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</si>
  <si>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</si>
  <si>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</si>
  <si>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</si>
  <si>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</si>
  <si>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</si>
  <si>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</si>
  <si>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</si>
  <si>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</si>
  <si>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</si>
  <si>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</si>
  <si>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</si>
  <si>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</si>
  <si>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</si>
  <si>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</si>
  <si>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</si>
  <si>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</si>
  <si>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</si>
  <si>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</si>
  <si>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</si>
  <si>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</si>
  <si>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</si>
  <si>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</si>
  <si>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</si>
  <si>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</si>
  <si>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</si>
  <si>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</si>
  <si>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</si>
  <si>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</si>
  <si>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</si>
  <si>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</si>
  <si>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</si>
  <si>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</si>
  <si>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</si>
  <si>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</si>
  <si>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</si>
  <si>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</si>
  <si>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</si>
  <si>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</si>
  <si>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</si>
  <si>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</si>
  <si>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</si>
  <si>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</si>
  <si>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</si>
  <si>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</si>
  <si>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</si>
  <si>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</si>
  <si>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</si>
  <si>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</si>
  <si>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</si>
  <si>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</si>
  <si>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</si>
  <si>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</si>
  <si>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</si>
  <si>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</si>
  <si>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</si>
  <si>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</si>
  <si>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</si>
  <si>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</si>
  <si>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</si>
  <si>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</si>
  <si>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</si>
  <si>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</si>
  <si>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</si>
  <si>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</si>
  <si>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</si>
  <si>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</si>
  <si>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</si>
  <si>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</si>
  <si>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</si>
  <si>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</si>
  <si>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</si>
  <si>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</si>
  <si>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</si>
  <si>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</si>
  <si>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</si>
  <si>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</si>
  <si>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</si>
  <si>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</si>
  <si>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</si>
  <si>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</si>
  <si>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</si>
  <si>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</si>
  <si>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</si>
  <si>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</si>
  <si>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</si>
  <si>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</si>
  <si>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</si>
  <si>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</si>
  <si>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</si>
  <si>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</si>
  <si>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</si>
  <si>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</si>
  <si>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</si>
  <si>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</si>
  <si>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</si>
  <si>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</si>
  <si>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</si>
  <si>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</si>
  <si>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</si>
  <si>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</si>
  <si>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</si>
  <si>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</si>
  <si>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</si>
  <si>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</si>
  <si>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</si>
  <si>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</si>
  <si>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</si>
  <si>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</si>
  <si>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</si>
  <si>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</si>
  <si>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</si>
  <si>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</si>
  <si>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</si>
  <si>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</si>
  <si>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</si>
  <si>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</si>
  <si>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</si>
  <si>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</si>
  <si>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</si>
  <si>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</si>
  <si>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</si>
  <si>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</si>
  <si>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</si>
  <si>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</si>
  <si>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</si>
  <si>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</si>
  <si>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</si>
  <si>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</si>
  <si>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</si>
  <si>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</si>
  <si>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</si>
  <si>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</si>
  <si>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</si>
  <si>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</si>
  <si>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</si>
  <si>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</si>
  <si>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</si>
  <si>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</si>
  <si>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</si>
  <si>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</si>
  <si>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</si>
  <si>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</si>
  <si>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</si>
  <si>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</si>
  <si>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</si>
  <si>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</si>
  <si>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</si>
  <si>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</si>
  <si>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</si>
  <si>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</si>
  <si>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</si>
  <si>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</si>
  <si>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</si>
  <si>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</si>
  <si>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</si>
  <si>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</si>
  <si>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</si>
  <si>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</si>
  <si>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</si>
  <si>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</si>
  <si>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</si>
  <si>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</si>
  <si>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</si>
  <si>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</si>
  <si>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</si>
  <si>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</si>
  <si>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</si>
  <si>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</si>
  <si>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</si>
  <si>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</si>
  <si>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</si>
  <si>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</si>
  <si>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</si>
  <si>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</si>
  <si>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</si>
  <si>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</si>
  <si>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</si>
  <si>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</si>
  <si>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</si>
  <si>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</si>
  <si>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</si>
  <si>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</si>
  <si>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</si>
  <si>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</si>
  <si>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</si>
  <si>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</si>
  <si>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</si>
  <si>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</si>
  <si>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</si>
  <si>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</si>
  <si>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</si>
  <si>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</si>
  <si>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</si>
  <si>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</si>
  <si>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</si>
  <si>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</si>
  <si>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</si>
  <si>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</si>
  <si>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</si>
  <si>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</si>
  <si>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</si>
  <si>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</si>
  <si>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</si>
  <si>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</si>
  <si>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</si>
  <si>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</si>
  <si>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</si>
  <si>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</si>
  <si>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</si>
  <si>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</si>
  <si>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</si>
  <si>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</si>
  <si>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</si>
  <si>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</si>
  <si>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</si>
  <si>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</si>
  <si>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</si>
  <si>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</si>
  <si>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</si>
  <si>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</si>
  <si>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</si>
  <si>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</si>
  <si>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</si>
  <si>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</si>
  <si>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</si>
  <si>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</si>
  <si>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</si>
  <si>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</si>
  <si>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</si>
  <si>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</si>
  <si>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</si>
  <si>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</si>
  <si>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</si>
  <si>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</si>
  <si>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</si>
  <si>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</si>
  <si>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</si>
  <si>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</si>
  <si>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</si>
  <si>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</si>
  <si>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</si>
  <si>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</si>
  <si>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</si>
  <si>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</si>
  <si>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</si>
  <si>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</si>
  <si>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</si>
  <si>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</si>
  <si>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</si>
  <si>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</si>
  <si>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</si>
  <si>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</si>
  <si>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</si>
  <si>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</si>
  <si>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</si>
  <si>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</si>
  <si>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</si>
  <si>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</si>
  <si>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</si>
  <si>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</si>
  <si>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</si>
  <si>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</si>
  <si>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</si>
  <si>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</si>
  <si>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</si>
  <si>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</si>
  <si>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</si>
  <si>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</si>
  <si>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</si>
  <si>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</si>
  <si>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</si>
  <si>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</si>
  <si>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</si>
  <si>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</si>
  <si>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</si>
  <si>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</si>
  <si>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</si>
  <si>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</si>
  <si>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</si>
  <si>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</si>
  <si>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</si>
  <si>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</si>
  <si>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</si>
  <si>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</si>
  <si>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</si>
  <si>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</si>
  <si>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</si>
  <si>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</si>
  <si>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</si>
  <si>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</si>
  <si>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</si>
  <si>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</si>
  <si>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</si>
  <si>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</si>
  <si>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</si>
  <si>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</si>
  <si>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</si>
  <si>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</si>
  <si>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</si>
  <si>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</si>
  <si>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</si>
  <si>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</si>
  <si>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</si>
  <si>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</si>
  <si>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</si>
  <si>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</si>
  <si>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</si>
  <si>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</si>
  <si>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</si>
  <si>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</si>
  <si>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</si>
  <si>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</si>
  <si>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</si>
  <si>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</si>
  <si>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</si>
  <si>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</si>
  <si>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</si>
  <si>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</si>
  <si>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</si>
  <si>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</si>
  <si>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</si>
  <si>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</si>
  <si>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</si>
  <si>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</si>
  <si>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</si>
  <si>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</si>
  <si>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</si>
  <si>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</si>
  <si>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</si>
  <si>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</si>
  <si>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</si>
  <si>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</si>
  <si>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</si>
  <si>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</si>
  <si>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</si>
  <si>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</si>
  <si>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</si>
  <si>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</si>
  <si>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</si>
  <si>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</si>
  <si>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</si>
  <si>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</si>
  <si>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</si>
  <si>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</si>
  <si>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</si>
  <si>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</si>
  <si>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</si>
  <si>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</si>
  <si>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</si>
  <si>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</si>
  <si>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</si>
  <si>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</si>
  <si>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</si>
  <si>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</si>
  <si>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</si>
  <si>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</si>
  <si>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</si>
  <si>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</si>
  <si>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</si>
  <si>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</si>
  <si>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</si>
  <si>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</si>
  <si>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</si>
  <si>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</si>
  <si>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</si>
  <si>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</si>
  <si>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</si>
  <si>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</si>
  <si>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</si>
  <si>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</si>
  <si>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</si>
  <si>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</si>
  <si>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</si>
  <si>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</si>
  <si>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</si>
  <si>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</si>
  <si>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</si>
  <si>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</si>
  <si>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</si>
  <si>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</si>
  <si>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</si>
  <si>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</si>
  <si>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</si>
  <si>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</si>
  <si>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</si>
  <si>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</si>
  <si>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</si>
  <si>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</si>
  <si>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</si>
  <si>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</si>
  <si>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</si>
  <si>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</si>
  <si>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</si>
  <si>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</si>
  <si>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</si>
  <si>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</si>
  <si>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</si>
  <si>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</si>
  <si>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</si>
  <si>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</si>
  <si>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</si>
  <si>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</si>
  <si>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</si>
  <si>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</si>
  <si>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</si>
  <si>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</si>
  <si>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</si>
  <si>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</si>
  <si>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</si>
  <si>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</si>
  <si>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</si>
  <si>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</si>
  <si>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</si>
  <si>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</si>
  <si>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</si>
  <si>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</si>
  <si>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</si>
  <si>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</si>
  <si>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</si>
  <si>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</si>
  <si>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</si>
  <si>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</si>
  <si>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</si>
  <si>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</si>
  <si>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</si>
  <si>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</si>
  <si>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</si>
  <si>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</si>
  <si>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</si>
  <si>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</si>
  <si>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</si>
  <si>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</si>
  <si>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</si>
  <si>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</si>
  <si>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</si>
  <si>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</si>
  <si>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</si>
  <si>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</si>
  <si>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</si>
  <si>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</si>
  <si>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</si>
  <si>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</si>
  <si>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</si>
  <si>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</si>
  <si>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</si>
  <si>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</si>
  <si>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</si>
  <si>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</si>
  <si>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</si>
  <si>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</si>
  <si>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</si>
  <si>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</si>
  <si>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</si>
  <si>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</si>
  <si>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</si>
  <si>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</si>
  <si>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</si>
  <si>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</si>
  <si>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</si>
  <si>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</si>
  <si>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</si>
  <si>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</si>
  <si>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</si>
  <si>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</si>
  <si>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</si>
  <si>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</si>
  <si>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</si>
  <si>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</si>
  <si>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</si>
  <si>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</si>
  <si>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</si>
  <si>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</si>
  <si>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</si>
  <si>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</si>
  <si>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</si>
  <si>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</si>
  <si>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</si>
  <si>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</si>
  <si>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</si>
  <si>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</si>
  <si>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</si>
  <si>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</si>
  <si>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</si>
  <si>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</si>
  <si>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</si>
  <si>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</si>
  <si>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</si>
  <si>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</si>
  <si>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</si>
  <si>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</si>
  <si>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</si>
  <si>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</si>
  <si>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</si>
  <si>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</si>
  <si>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</si>
  <si>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</si>
  <si>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</si>
  <si>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</si>
  <si>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</si>
  <si>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</si>
  <si>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</si>
  <si>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</si>
  <si>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</si>
  <si>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</si>
  <si>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</si>
  <si>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</si>
  <si>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</si>
  <si>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</si>
  <si>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</si>
  <si>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</si>
  <si>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</si>
  <si>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</si>
  <si>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</si>
  <si>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</si>
  <si>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</si>
  <si>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</si>
  <si>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</si>
  <si>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</si>
  <si>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</si>
  <si>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</si>
  <si>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</si>
  <si>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</si>
  <si>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</si>
  <si>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</si>
  <si>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</si>
  <si>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</si>
  <si>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</si>
  <si>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</si>
  <si>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</si>
  <si>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</si>
  <si>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</si>
  <si>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</si>
  <si>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</si>
  <si>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</si>
  <si>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</si>
  <si>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</si>
  <si>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</si>
  <si>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</si>
  <si>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</si>
  <si>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</si>
  <si>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</si>
  <si>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</si>
  <si>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</si>
  <si>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</si>
  <si>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</si>
  <si>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</si>
  <si>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</si>
  <si>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</si>
  <si>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</si>
  <si>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</si>
  <si>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</si>
  <si>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</si>
  <si>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</si>
  <si>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</si>
  <si>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</si>
  <si>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</si>
  <si>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</si>
  <si>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</si>
  <si>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</si>
  <si>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</si>
  <si>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</si>
  <si>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</si>
  <si>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</si>
  <si>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</si>
  <si>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</si>
  <si>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</si>
  <si>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</si>
  <si>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</si>
  <si>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</si>
  <si>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</si>
  <si>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</si>
  <si>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</si>
  <si>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</si>
  <si>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</si>
  <si>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</si>
  <si>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</si>
  <si>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</si>
  <si>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</si>
  <si>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</si>
  <si>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</si>
  <si>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</si>
  <si>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</si>
  <si>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</si>
  <si>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</si>
  <si>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</si>
  <si>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</si>
  <si>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</si>
  <si>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</si>
  <si>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</si>
  <si>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</si>
  <si>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</si>
  <si>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</si>
  <si>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</si>
  <si>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</si>
  <si>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</si>
  <si>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</si>
  <si>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</si>
  <si>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</si>
  <si>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</si>
  <si>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</si>
  <si>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</si>
  <si>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</si>
  <si>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</si>
  <si>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</si>
  <si>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</si>
  <si>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</si>
  <si>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</si>
  <si>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</si>
  <si>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</si>
  <si>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</si>
  <si>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</si>
  <si>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</si>
  <si>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</si>
  <si>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</si>
  <si>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</si>
  <si>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</si>
  <si>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</si>
  <si>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</si>
  <si>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</si>
  <si>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</si>
  <si>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</si>
  <si>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</si>
  <si>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</si>
  <si>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</si>
  <si>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</si>
  <si>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</si>
  <si>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</si>
  <si>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</si>
  <si>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</si>
  <si>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</si>
  <si>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</si>
  <si>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</si>
  <si>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</si>
  <si>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</si>
  <si>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</si>
  <si>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</si>
  <si>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</si>
  <si>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</si>
  <si>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</si>
  <si>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</si>
  <si>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</si>
  <si>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</si>
  <si>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</si>
  <si>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</si>
  <si>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</si>
  <si>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</si>
  <si>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</si>
  <si>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</si>
  <si>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</si>
  <si>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</si>
  <si>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</si>
  <si>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</si>
  <si>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</si>
  <si>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</si>
  <si>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</si>
  <si>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</si>
  <si>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</si>
  <si>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</si>
  <si>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</si>
  <si>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</si>
  <si>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</si>
  <si>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</si>
  <si>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</si>
  <si>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</si>
  <si>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</si>
  <si>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</si>
  <si>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</si>
  <si>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</si>
  <si>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</si>
  <si>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</si>
  <si>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</si>
  <si>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</si>
  <si>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</si>
  <si>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</si>
  <si>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</si>
  <si>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</si>
  <si>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</si>
  <si>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</si>
  <si>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</si>
  <si>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</si>
  <si>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</si>
  <si>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</si>
  <si>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</si>
  <si>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</si>
  <si>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</si>
  <si>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</si>
  <si>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</si>
  <si>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</si>
  <si>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</si>
  <si>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</si>
  <si>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</si>
  <si>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</si>
  <si>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</si>
  <si>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</si>
  <si>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</si>
  <si>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</si>
  <si>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</si>
  <si>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</si>
  <si>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</si>
  <si>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</si>
  <si>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</si>
  <si>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</si>
  <si>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</si>
  <si>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</si>
  <si>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</si>
  <si>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</si>
  <si>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</si>
  <si>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</si>
  <si>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</si>
  <si>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</si>
  <si>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</si>
  <si>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</si>
  <si>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</si>
  <si>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</si>
  <si>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</si>
  <si>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</si>
  <si>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</si>
  <si>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</si>
  <si>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</si>
  <si>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</si>
  <si>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</si>
  <si>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</si>
  <si>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</si>
  <si>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</si>
  <si>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</si>
  <si>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</si>
  <si>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</si>
  <si>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</si>
  <si>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</si>
  <si>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</si>
  <si>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</si>
  <si>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</si>
  <si>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</si>
  <si>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</si>
  <si>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</si>
  <si>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</si>
  <si>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</si>
  <si>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</si>
  <si>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</si>
  <si>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</si>
  <si>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</si>
  <si>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</si>
  <si>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</si>
  <si>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</si>
  <si>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</si>
  <si>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</si>
  <si>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</si>
  <si>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</si>
  <si>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</si>
  <si>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</si>
  <si>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</si>
  <si>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</si>
  <si>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</si>
  <si>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</si>
  <si>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</si>
  <si>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</si>
  <si>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</si>
  <si>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</si>
  <si>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</si>
  <si>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</si>
  <si>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</si>
  <si>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</si>
  <si>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</si>
  <si>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</si>
  <si>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</si>
  <si>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</si>
  <si>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</si>
  <si>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</si>
  <si>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</si>
  <si>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</si>
  <si>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</si>
  <si>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</si>
  <si>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</si>
  <si>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</si>
  <si>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</si>
  <si>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</si>
  <si>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</si>
  <si>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</si>
  <si>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</si>
  <si>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</si>
  <si>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</si>
  <si>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</si>
  <si>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</si>
  <si>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</si>
  <si>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</si>
  <si>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</si>
  <si>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</si>
  <si>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</si>
  <si>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</si>
  <si>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</si>
  <si>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</si>
  <si>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</si>
  <si>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</si>
  <si>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</si>
  <si>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</si>
  <si>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</si>
  <si>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</si>
  <si>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</si>
  <si>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</si>
  <si>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</si>
  <si>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</si>
  <si>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</si>
  <si>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</si>
  <si>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</si>
  <si>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</si>
  <si>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</si>
  <si>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</si>
  <si>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</si>
  <si>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</si>
  <si>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</si>
  <si>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</si>
  <si>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</si>
  <si>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</si>
  <si>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</si>
  <si>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</si>
  <si>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</si>
  <si>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</si>
  <si>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</si>
  <si>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</si>
  <si>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</si>
  <si>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</si>
  <si>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</si>
  <si>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</si>
  <si>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</si>
  <si>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</si>
  <si>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</si>
  <si>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</si>
  <si>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</si>
  <si>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</si>
  <si>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</si>
  <si>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</si>
  <si>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</si>
  <si>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</si>
  <si>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</si>
  <si>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</si>
  <si>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</si>
  <si>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</si>
  <si>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</si>
  <si>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</si>
  <si>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</si>
  <si>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</si>
  <si>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</si>
  <si>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</si>
  <si>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</si>
  <si>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</si>
  <si>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</si>
  <si>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</si>
  <si>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</si>
  <si>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</si>
  <si>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</si>
  <si>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</si>
  <si>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</si>
  <si>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</si>
  <si>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</si>
  <si>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</si>
  <si>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</si>
  <si>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</si>
  <si>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</si>
  <si>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</si>
  <si>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</si>
  <si>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</si>
  <si>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</si>
  <si>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</si>
  <si>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</si>
  <si>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</si>
  <si>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</si>
  <si>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</si>
  <si>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</si>
  <si>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</si>
  <si>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</si>
  <si>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</si>
  <si>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</si>
  <si>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</si>
  <si>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</si>
  <si>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</si>
  <si>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</si>
  <si>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</si>
  <si>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</si>
  <si>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</si>
  <si>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</si>
  <si>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</si>
  <si>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</si>
  <si>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</si>
  <si>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</si>
  <si>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</si>
  <si>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</si>
  <si>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</si>
  <si>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</si>
  <si>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</si>
  <si>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</si>
  <si>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</si>
  <si>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</si>
  <si>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</si>
  <si>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</si>
  <si>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</si>
  <si>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</si>
  <si>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</si>
  <si>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</si>
  <si>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</si>
  <si>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</si>
  <si>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</si>
  <si>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</si>
  <si>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</si>
  <si>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</si>
  <si>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</si>
  <si>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</si>
  <si>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</si>
  <si>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</si>
  <si>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</si>
  <si>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</si>
  <si>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</si>
  <si>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</si>
  <si>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</si>
  <si>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</si>
  <si>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</si>
  <si>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</si>
  <si>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</si>
  <si>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</si>
  <si>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</si>
  <si>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</si>
  <si>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</si>
  <si>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</si>
  <si>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</si>
  <si>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</si>
  <si>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</si>
  <si>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</si>
  <si>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</si>
  <si>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</si>
  <si>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</si>
  <si>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</si>
  <si>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</si>
  <si>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</si>
  <si>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</si>
  <si>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</si>
  <si>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</si>
  <si>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</si>
  <si>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</si>
  <si>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</si>
  <si>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</si>
  <si>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</si>
  <si>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</si>
  <si>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</si>
  <si>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</si>
  <si>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</si>
  <si>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</si>
  <si>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</si>
  <si>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</si>
  <si>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</si>
  <si>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</si>
  <si>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</si>
  <si>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</si>
  <si>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</si>
  <si>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</si>
  <si>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</si>
  <si>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</si>
  <si>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</si>
  <si>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</si>
  <si>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</si>
  <si>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</si>
  <si>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</si>
  <si>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</si>
  <si>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</si>
  <si>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</si>
  <si>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</si>
  <si>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</si>
  <si>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</si>
  <si>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</si>
  <si>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</si>
  <si>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</si>
  <si>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</si>
  <si>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</si>
  <si>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</si>
  <si>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</si>
  <si>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</si>
  <si>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</si>
  <si>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</si>
  <si>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</si>
  <si>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</si>
  <si>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</si>
  <si>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</si>
  <si>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</si>
  <si>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</si>
  <si>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</si>
  <si>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</si>
  <si>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</si>
  <si>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</si>
  <si>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</si>
  <si>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</si>
  <si>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</si>
  <si>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</si>
  <si>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</si>
  <si>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</si>
  <si>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</si>
  <si>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</si>
  <si>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</si>
  <si>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</si>
  <si>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</si>
  <si>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</si>
  <si>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</si>
  <si>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</si>
  <si>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</si>
  <si>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</si>
  <si>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</si>
  <si>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</si>
  <si>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</si>
  <si>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</si>
  <si>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</si>
  <si>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</si>
  <si>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</si>
  <si>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</si>
  <si>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</si>
  <si>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</si>
  <si>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</si>
  <si>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</si>
  <si>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</si>
  <si>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</si>
  <si>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</si>
  <si>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</si>
  <si>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</si>
  <si>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</si>
  <si>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</si>
  <si>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</si>
  <si>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</si>
  <si>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</si>
  <si>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</si>
  <si>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</si>
  <si>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</si>
  <si>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</si>
  <si>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</si>
  <si>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</si>
  <si>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</si>
  <si>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</si>
  <si>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</si>
  <si>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</si>
  <si>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</si>
  <si>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</si>
  <si>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</si>
  <si>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</si>
  <si>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</si>
  <si>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</si>
  <si>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</si>
  <si>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</si>
  <si>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</si>
  <si>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</si>
  <si>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</si>
  <si>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</si>
  <si>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</si>
  <si>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</si>
  <si>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</si>
  <si>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</si>
  <si>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</si>
  <si>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</si>
  <si>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</si>
  <si>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</si>
  <si>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</si>
  <si>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</si>
  <si>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</si>
  <si>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</si>
  <si>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</si>
  <si>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</si>
  <si>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</si>
  <si>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</si>
  <si>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</si>
  <si>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</si>
  <si>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</si>
  <si>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</si>
  <si>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</si>
  <si>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</si>
  <si>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</si>
  <si>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</si>
  <si>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</si>
  <si>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</si>
  <si>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</si>
  <si>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</si>
  <si>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</si>
  <si>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</si>
  <si>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</si>
  <si>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</si>
  <si>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</si>
  <si>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</si>
  <si>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</si>
  <si>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</si>
  <si>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</si>
  <si>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</si>
  <si>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</si>
  <si>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</si>
  <si>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</si>
  <si>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</si>
  <si>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</si>
  <si>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</si>
  <si>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</si>
  <si>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</si>
  <si>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</si>
  <si>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</si>
  <si>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</si>
  <si>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</si>
  <si>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</si>
  <si>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</si>
  <si>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</si>
  <si>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</si>
  <si>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</si>
  <si>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</si>
  <si>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</si>
  <si>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</si>
  <si>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</si>
  <si>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</si>
  <si>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</si>
  <si>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</si>
  <si>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</si>
  <si>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</si>
  <si>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</si>
  <si>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</si>
  <si>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</si>
  <si>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</si>
  <si>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</si>
  <si>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</si>
  <si>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</si>
  <si>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</si>
  <si>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</si>
  <si>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</si>
  <si>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</si>
  <si>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</si>
  <si>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</si>
  <si>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</si>
  <si>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</si>
  <si>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</si>
  <si>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</si>
  <si>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</si>
  <si>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</si>
  <si>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</si>
  <si>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</si>
  <si>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</si>
  <si>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</si>
  <si>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</si>
  <si>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</si>
  <si>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</si>
  <si>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</si>
  <si>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</si>
  <si>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</si>
  <si>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</si>
  <si>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</si>
  <si>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</si>
  <si>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</si>
  <si>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</si>
  <si>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</si>
  <si>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</si>
  <si>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</si>
  <si>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</si>
  <si>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</si>
  <si>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</si>
  <si>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</si>
  <si>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</si>
  <si>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</si>
  <si>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</si>
  <si>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</si>
  <si>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</si>
  <si>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</si>
  <si>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</si>
  <si>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</si>
  <si>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</si>
  <si>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</si>
  <si>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</si>
  <si>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</si>
  <si>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</si>
  <si>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</si>
  <si>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</si>
  <si>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</si>
  <si>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</si>
  <si>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</si>
  <si>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</si>
  <si>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</si>
  <si>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</si>
  <si>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</si>
  <si>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</si>
  <si>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</si>
  <si>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</si>
  <si>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</si>
  <si>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</si>
  <si>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</si>
  <si>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</si>
  <si>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</si>
  <si>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</si>
  <si>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</si>
  <si>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</si>
  <si>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</si>
  <si>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</si>
  <si>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</si>
  <si>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</si>
  <si>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</si>
  <si>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</si>
  <si>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</si>
  <si>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</si>
  <si>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</si>
  <si>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</si>
  <si>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</si>
  <si>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</si>
  <si>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</si>
  <si>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</si>
  <si>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</si>
  <si>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</si>
  <si>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</si>
  <si>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</si>
  <si>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</si>
  <si>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</si>
  <si>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</si>
  <si>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</si>
  <si>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</si>
  <si>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</si>
  <si>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</si>
  <si>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</si>
  <si>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</si>
  <si>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</si>
  <si>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</si>
  <si>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</si>
  <si>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</si>
  <si>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</si>
  <si>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</si>
  <si>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</si>
  <si>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</si>
  <si>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</si>
  <si>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</si>
  <si>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</si>
  <si>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</si>
  <si>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</si>
  <si>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</si>
  <si>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</si>
  <si>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</si>
  <si>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</si>
  <si>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</si>
  <si>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</si>
  <si>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</si>
  <si>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</si>
  <si>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</si>
  <si>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</si>
  <si>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</si>
  <si>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</si>
  <si>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</si>
  <si>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</si>
  <si>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</si>
  <si>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</si>
  <si>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</si>
  <si>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</si>
  <si>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</si>
  <si>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</si>
  <si>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</si>
  <si>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</si>
  <si>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</si>
  <si>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</si>
  <si>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</si>
  <si>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</si>
  <si>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</si>
  <si>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</si>
  <si>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</si>
  <si>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</si>
  <si>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</si>
  <si>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</si>
  <si>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</si>
  <si>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</si>
  <si>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</si>
  <si>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</si>
  <si>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</si>
  <si>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</si>
  <si>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</si>
  <si>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</si>
  <si>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</si>
  <si>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</si>
  <si>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</si>
  <si>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</si>
  <si>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</si>
  <si>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</si>
  <si>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</si>
  <si>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</si>
  <si>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</si>
  <si>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</si>
  <si>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</si>
  <si>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</si>
  <si>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</si>
  <si>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</si>
  <si>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</si>
  <si>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</si>
  <si>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</si>
  <si>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</si>
  <si>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</si>
  <si>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</si>
  <si>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</si>
  <si>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</si>
  <si>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</si>
  <si>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</si>
  <si>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</si>
  <si>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</si>
  <si>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</si>
  <si>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</si>
  <si>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</si>
  <si>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</si>
  <si>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</si>
  <si>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</si>
  <si>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</si>
  <si>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</si>
  <si>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</si>
  <si>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</si>
  <si>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</si>
  <si>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</si>
  <si>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</si>
  <si>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</si>
  <si>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</si>
  <si>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</si>
  <si>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</si>
  <si>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</si>
  <si>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</si>
  <si>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</si>
  <si>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</si>
  <si>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</si>
  <si>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</si>
  <si>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</si>
  <si>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</si>
  <si>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</si>
  <si>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</si>
  <si>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</si>
  <si>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</si>
  <si>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</si>
  <si>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</si>
  <si>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</si>
  <si>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</si>
  <si>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</si>
  <si>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</si>
  <si>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</si>
  <si>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</si>
  <si>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</si>
  <si>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</si>
  <si>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</si>
  <si>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</si>
  <si>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</si>
  <si>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</si>
  <si>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</si>
  <si>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</si>
  <si>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</si>
  <si>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</si>
  <si>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</si>
  <si>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</si>
  <si>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</si>
  <si>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</si>
  <si>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</si>
  <si>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</si>
  <si>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</si>
  <si>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</si>
  <si>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</si>
  <si>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</si>
  <si>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</si>
  <si>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</si>
  <si>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</si>
  <si>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</si>
  <si>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</si>
  <si>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</si>
  <si>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</si>
  <si>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</si>
  <si>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</si>
  <si>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</si>
  <si>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</si>
  <si>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</si>
  <si>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</si>
  <si>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</si>
  <si>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</si>
  <si>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</si>
  <si>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</si>
  <si>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</si>
  <si>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</si>
  <si>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</si>
  <si>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</si>
  <si>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</si>
  <si>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</si>
  <si>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</si>
  <si>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</si>
  <si>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</si>
  <si>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</si>
  <si>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</si>
  <si>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</si>
  <si>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</si>
  <si>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</si>
  <si>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</si>
  <si>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</si>
  <si>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</si>
  <si>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</si>
  <si>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</si>
  <si>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</si>
  <si>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</si>
  <si>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</si>
  <si>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</si>
  <si>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</si>
  <si>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</si>
  <si>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</si>
  <si>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</si>
  <si>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</si>
  <si>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</si>
  <si>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</si>
  <si>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</si>
  <si>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</si>
  <si>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</si>
  <si>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</si>
  <si>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</si>
  <si>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</si>
  <si>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</si>
  <si>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</si>
  <si>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</si>
  <si>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</si>
  <si>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</si>
  <si>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</si>
  <si>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</si>
  <si>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</si>
  <si>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</si>
  <si>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</si>
  <si>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</si>
  <si>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</si>
  <si>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</si>
  <si>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</si>
  <si>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</si>
  <si>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</si>
  <si>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</si>
  <si>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</si>
  <si>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</si>
  <si>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</si>
  <si>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</si>
  <si>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</si>
  <si>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</si>
  <si>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</si>
  <si>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</si>
  <si>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</si>
  <si>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</si>
  <si>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</si>
  <si>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</si>
  <si>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</si>
  <si>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</si>
  <si>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</si>
  <si>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</si>
  <si>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</si>
  <si>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</si>
  <si>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</si>
  <si>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</si>
  <si>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</si>
  <si>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</si>
  <si>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</si>
  <si>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</si>
  <si>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</si>
  <si>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</si>
  <si>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</si>
  <si>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</si>
  <si>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</si>
  <si>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</si>
  <si>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</si>
  <si>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</si>
  <si>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</si>
  <si>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</si>
  <si>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</si>
  <si>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</si>
  <si>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</si>
  <si>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</si>
  <si>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</si>
  <si>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</si>
  <si>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</si>
  <si>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</si>
  <si>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</si>
  <si>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</si>
  <si>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</si>
  <si>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</si>
  <si>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</si>
  <si>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</si>
  <si>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</si>
  <si>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</si>
  <si>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</si>
  <si>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</si>
  <si>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</si>
  <si>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</si>
  <si>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</si>
  <si>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</si>
  <si>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</si>
  <si>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</si>
  <si>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</si>
  <si>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</si>
  <si>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</si>
  <si>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</si>
  <si>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</si>
  <si>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</si>
  <si>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</si>
  <si>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</si>
  <si>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</si>
  <si>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</si>
  <si>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</si>
  <si>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</si>
  <si>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</si>
  <si>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</si>
  <si>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</si>
  <si>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</si>
  <si>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</si>
  <si>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</si>
  <si>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</si>
  <si>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</si>
  <si>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</si>
  <si>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</si>
  <si>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</si>
  <si>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</si>
  <si>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</si>
  <si>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</si>
  <si>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</si>
  <si>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</si>
  <si>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</si>
  <si>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</si>
  <si>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</si>
  <si>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</si>
  <si>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</si>
  <si>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</si>
  <si>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</si>
  <si>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</si>
  <si>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</si>
  <si>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</si>
  <si>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</si>
  <si>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</si>
  <si>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</si>
  <si>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</si>
  <si>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</si>
  <si>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</si>
  <si>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</si>
  <si>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</si>
  <si>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</si>
  <si>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</si>
  <si>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</si>
  <si>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</si>
  <si>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</si>
  <si>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</si>
  <si>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</si>
  <si>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</si>
  <si>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</si>
  <si>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</si>
  <si>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</si>
  <si>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</si>
  <si>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</si>
  <si>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</si>
  <si>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</si>
  <si>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</si>
  <si>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</si>
  <si>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</si>
  <si>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</si>
  <si>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</si>
  <si>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</si>
  <si>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</si>
  <si>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</si>
  <si>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</si>
  <si>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</si>
  <si>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</si>
  <si>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</si>
  <si>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</si>
  <si>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</si>
  <si>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</si>
  <si>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</si>
  <si>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</si>
  <si>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</si>
  <si>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</si>
  <si>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</si>
  <si>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</si>
  <si>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</si>
  <si>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</si>
  <si>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</si>
  <si>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</si>
  <si>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</si>
  <si>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</si>
  <si>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</si>
  <si>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</si>
  <si>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</si>
  <si>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</si>
  <si>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</si>
  <si>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</si>
  <si>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</si>
  <si>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</si>
  <si>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</si>
  <si>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</si>
  <si>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</si>
  <si>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</si>
  <si>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</si>
  <si>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</si>
  <si>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</si>
  <si>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</si>
  <si>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</si>
  <si>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</si>
  <si>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</si>
  <si>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</si>
  <si>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</si>
  <si>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</si>
  <si>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</si>
  <si>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</si>
  <si>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</si>
  <si>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</si>
  <si>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</si>
  <si>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</si>
  <si>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</si>
  <si>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</si>
  <si>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</si>
  <si>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</si>
  <si>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</si>
  <si>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</si>
  <si>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</si>
  <si>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</si>
  <si>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</si>
  <si>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</si>
  <si>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</si>
  <si>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</si>
  <si>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</si>
  <si>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</si>
  <si>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</si>
  <si>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</si>
  <si>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</si>
  <si>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</si>
  <si>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</si>
  <si>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</si>
  <si>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</si>
  <si>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</si>
  <si>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</si>
  <si>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</si>
  <si>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</si>
  <si>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</si>
  <si>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</si>
  <si>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</si>
  <si>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</si>
  <si>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</si>
  <si>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</si>
  <si>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</si>
  <si>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</si>
  <si>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</si>
  <si>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</si>
  <si>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</si>
  <si>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</si>
  <si>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</si>
  <si>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</si>
  <si>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</si>
  <si>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</si>
  <si>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</si>
  <si>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</si>
  <si>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</si>
  <si>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</si>
  <si>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</si>
  <si>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</si>
  <si>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</si>
  <si>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</si>
  <si>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</si>
  <si>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</si>
  <si>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</si>
  <si>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</si>
  <si>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</si>
  <si>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</si>
  <si>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</si>
  <si>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</si>
  <si>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</si>
  <si>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</si>
  <si>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</si>
  <si>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</si>
  <si>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</si>
  <si>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</si>
  <si>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</si>
  <si>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</si>
  <si>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</si>
  <si>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</si>
  <si>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</si>
  <si>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</si>
  <si>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</si>
  <si>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</si>
  <si>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</si>
  <si>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</si>
  <si>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</si>
  <si>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</si>
  <si>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</si>
  <si>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</si>
  <si>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</si>
  <si>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</si>
  <si>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</si>
  <si>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</si>
  <si>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</si>
  <si>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</si>
  <si>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</si>
  <si>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</si>
  <si>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</si>
  <si>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</si>
  <si>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</si>
  <si>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</si>
  <si>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</si>
  <si>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</si>
  <si>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</si>
  <si>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</si>
  <si>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</si>
  <si>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</si>
  <si>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</si>
  <si>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</si>
  <si>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</si>
  <si>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</si>
  <si>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</si>
  <si>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</si>
  <si>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</si>
  <si>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</si>
  <si>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</si>
  <si>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</si>
  <si>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</si>
  <si>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</si>
  <si>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</si>
  <si>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</si>
  <si>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</si>
  <si>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</si>
  <si>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</si>
  <si>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</si>
  <si>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</si>
  <si>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</si>
  <si>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</si>
  <si>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</si>
  <si>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</si>
  <si>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</si>
  <si>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</si>
  <si>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</si>
  <si>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</si>
  <si>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</si>
  <si>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</si>
  <si>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</si>
  <si>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</si>
  <si>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</si>
  <si>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</si>
  <si>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</si>
  <si>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</si>
  <si>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</si>
  <si>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</si>
  <si>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</si>
  <si>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</si>
  <si>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</si>
  <si>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</si>
  <si>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</si>
  <si>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</si>
  <si>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</si>
  <si>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</si>
  <si>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</si>
  <si>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</si>
  <si>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</si>
  <si>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</si>
  <si>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</si>
  <si>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</si>
  <si>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</si>
  <si>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</si>
  <si>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</si>
  <si>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</si>
  <si>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</si>
  <si>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</si>
  <si>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</si>
  <si>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</si>
  <si>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</si>
  <si>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</si>
  <si>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</si>
  <si>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</si>
  <si>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</si>
  <si>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</si>
  <si>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</si>
  <si>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</si>
  <si>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</si>
  <si>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</si>
  <si>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</si>
  <si>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</si>
  <si>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</si>
  <si>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</si>
  <si>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</si>
  <si>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</si>
  <si>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</si>
  <si>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</si>
  <si>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</si>
  <si>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</si>
  <si>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</si>
  <si>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</si>
  <si>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</si>
  <si>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</si>
  <si>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</si>
  <si>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</si>
  <si>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</si>
  <si>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</si>
  <si>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</si>
  <si>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</si>
  <si>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</si>
  <si>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</si>
  <si>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</si>
  <si>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</si>
  <si>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</si>
  <si>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</si>
  <si>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</si>
  <si>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</si>
  <si>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</si>
  <si>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</si>
  <si>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</si>
  <si>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</si>
  <si>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</si>
  <si>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</si>
  <si>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</si>
  <si>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</si>
  <si>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</si>
  <si>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</si>
  <si>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</si>
  <si>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</si>
  <si>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</si>
  <si>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</si>
  <si>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</si>
  <si>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</si>
  <si>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</si>
  <si>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</si>
  <si>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</si>
  <si>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</si>
  <si>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</si>
  <si>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</si>
  <si>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</si>
  <si>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</si>
  <si>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</si>
  <si>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</si>
  <si>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</si>
  <si>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</si>
  <si>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</si>
  <si>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</si>
  <si>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</si>
  <si>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</si>
  <si>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</si>
  <si>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</si>
  <si>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</si>
  <si>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</si>
  <si>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</si>
  <si>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</si>
  <si>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</si>
  <si>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</si>
  <si>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</si>
  <si>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</si>
  <si>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</si>
  <si>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</si>
  <si>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</si>
  <si>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</si>
  <si>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</si>
  <si>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</si>
  <si>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</si>
  <si>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</si>
  <si>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</si>
  <si>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</si>
  <si>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</si>
  <si>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</si>
  <si>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</si>
  <si>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</si>
  <si>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</si>
  <si>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</si>
  <si>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</si>
  <si>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</si>
  <si>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</si>
  <si>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</si>
  <si>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</si>
  <si>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</si>
  <si>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</si>
  <si>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</si>
  <si>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</si>
  <si>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</si>
  <si>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</si>
  <si>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</si>
  <si>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</si>
  <si>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</si>
  <si>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</si>
  <si>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</si>
  <si>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</si>
  <si>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</si>
  <si>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</si>
  <si>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</si>
  <si>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</si>
  <si>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</si>
  <si>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</si>
  <si>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</si>
  <si>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</si>
  <si>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</si>
  <si>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</si>
  <si>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</si>
  <si>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</si>
  <si>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</si>
  <si>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</si>
  <si>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</si>
  <si>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</si>
  <si>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</si>
  <si>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</si>
  <si>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</si>
  <si>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</si>
  <si>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</si>
  <si>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</si>
  <si>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</si>
  <si>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</si>
  <si>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</si>
  <si>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</si>
  <si>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</si>
  <si>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</si>
  <si>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</si>
  <si>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</si>
  <si>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</si>
  <si>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</si>
  <si>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</si>
  <si>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</si>
  <si>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</si>
  <si>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</si>
  <si>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</si>
  <si>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</si>
  <si>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</si>
  <si>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</si>
  <si>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</si>
  <si>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</si>
  <si>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</si>
  <si>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</si>
  <si>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</si>
  <si>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</si>
  <si>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</si>
  <si>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</si>
  <si>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</si>
  <si>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</si>
  <si>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</si>
  <si>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</si>
  <si>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</si>
  <si>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</si>
  <si>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</si>
  <si>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</si>
  <si>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</si>
  <si>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</si>
  <si>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</si>
  <si>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</si>
  <si>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</si>
  <si>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</si>
  <si>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</si>
  <si>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</si>
  <si>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</si>
  <si>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</si>
  <si>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</si>
  <si>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</si>
  <si>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</si>
  <si>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</si>
  <si>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</si>
  <si>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</si>
  <si>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</si>
  <si>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</si>
  <si>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</si>
  <si>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</si>
  <si>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</si>
  <si>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</si>
  <si>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</si>
  <si>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</si>
  <si>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</si>
  <si>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</si>
  <si>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</si>
  <si>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</si>
  <si>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</si>
  <si>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</si>
  <si>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</si>
  <si>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</si>
  <si>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</si>
  <si>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</si>
  <si>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</si>
  <si>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</si>
  <si>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</si>
  <si>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</si>
  <si>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</si>
  <si>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</si>
  <si>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</si>
  <si>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</si>
  <si>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</si>
  <si>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</si>
  <si>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</si>
  <si>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</si>
  <si>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</si>
  <si>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</si>
  <si>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</si>
  <si>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</si>
  <si>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</si>
  <si>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</si>
  <si>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</si>
  <si>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</si>
  <si>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</si>
  <si>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</si>
  <si>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</si>
  <si>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</si>
  <si>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</si>
  <si>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</si>
  <si>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</si>
  <si>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</si>
  <si>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</si>
  <si>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</si>
  <si>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</si>
  <si>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</si>
  <si>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</si>
  <si>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</si>
  <si>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</si>
  <si>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</si>
  <si>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</si>
  <si>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</si>
  <si>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</si>
  <si>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</si>
  <si>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</si>
  <si>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</si>
  <si>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</si>
  <si>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</si>
  <si>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</si>
  <si>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</si>
  <si>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</si>
  <si>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</si>
  <si>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</si>
  <si>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</si>
  <si>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</si>
  <si>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</si>
  <si>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</si>
  <si>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</si>
  <si>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</si>
  <si>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</si>
  <si>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</si>
  <si>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</si>
  <si>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</si>
  <si>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</si>
  <si>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</si>
  <si>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</si>
  <si>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</si>
  <si>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</si>
  <si>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</si>
  <si>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</si>
  <si>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</si>
  <si>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</si>
  <si>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</si>
  <si>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</si>
  <si>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</si>
  <si>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</si>
  <si>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</si>
  <si>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</si>
  <si>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</si>
  <si>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</si>
  <si>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</si>
  <si>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</si>
  <si>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</si>
  <si>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</si>
  <si>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</si>
  <si>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</si>
  <si>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</si>
  <si>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</si>
  <si>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</si>
  <si>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</si>
  <si>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</si>
  <si>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</si>
  <si>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</si>
  <si>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</si>
  <si>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</si>
  <si>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</si>
  <si>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</si>
  <si>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</si>
  <si>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</si>
  <si>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</si>
  <si>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</si>
  <si>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</si>
  <si>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</si>
  <si>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</si>
  <si>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</si>
  <si>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</si>
  <si>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</si>
  <si>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</si>
  <si>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</si>
  <si>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</si>
  <si>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</si>
  <si>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</si>
  <si>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</si>
  <si>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</si>
  <si>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</si>
  <si>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</si>
  <si>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</si>
  <si>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</si>
  <si>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</si>
  <si>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</si>
  <si>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</si>
  <si>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</si>
  <si>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</si>
  <si>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</si>
  <si>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</si>
  <si>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</si>
  <si>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</si>
  <si>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</si>
  <si>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</si>
  <si>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</si>
  <si>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</si>
  <si>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</si>
  <si>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</si>
  <si>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</si>
  <si>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</si>
  <si>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</si>
  <si>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</si>
  <si>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</si>
  <si>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</si>
  <si>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</si>
  <si>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</si>
  <si>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</si>
  <si>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</si>
  <si>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</si>
  <si>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</si>
  <si>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</si>
  <si>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</si>
  <si>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</si>
  <si>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</si>
  <si>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</si>
  <si>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</si>
  <si>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</si>
  <si>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</si>
  <si>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</si>
  <si>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</si>
  <si>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</si>
  <si>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</si>
  <si>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</si>
  <si>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</si>
  <si>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</si>
  <si>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</si>
  <si>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</si>
  <si>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</si>
  <si>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</si>
  <si>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</si>
  <si>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</si>
  <si>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</si>
  <si>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</si>
  <si>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</si>
  <si>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</si>
  <si>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</si>
  <si>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</si>
  <si>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</si>
  <si>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</si>
  <si>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</si>
  <si>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</si>
  <si>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</si>
  <si>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</si>
  <si>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</si>
  <si>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</si>
  <si>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</si>
  <si>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</si>
  <si>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</si>
  <si>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</si>
  <si>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</si>
  <si>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</si>
  <si>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</si>
  <si>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</si>
  <si>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</si>
  <si>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</si>
  <si>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</si>
  <si>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</si>
  <si>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</si>
  <si>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</si>
  <si>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</si>
  <si>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</si>
  <si>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</si>
  <si>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</si>
  <si>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</si>
  <si>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</si>
  <si>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</si>
  <si>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</si>
  <si>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</si>
  <si>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</si>
  <si>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</si>
  <si>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</si>
  <si>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</si>
  <si>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</si>
  <si>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</si>
  <si>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</si>
  <si>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</si>
  <si>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</si>
  <si>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</si>
  <si>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</si>
  <si>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</si>
  <si>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</si>
  <si>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</si>
  <si>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</si>
  <si>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</si>
  <si>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</si>
  <si>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</si>
  <si>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</si>
  <si>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</si>
  <si>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</si>
  <si>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</si>
  <si>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</si>
  <si>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</si>
  <si>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</si>
  <si>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</si>
  <si>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</si>
  <si>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</si>
  <si>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</si>
  <si>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</si>
  <si>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</si>
  <si>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</si>
  <si>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</si>
  <si>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</si>
  <si>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</si>
  <si>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</si>
  <si>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</si>
  <si>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</si>
  <si>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</si>
  <si>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</si>
  <si>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</si>
  <si>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</si>
  <si>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</si>
  <si>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</si>
  <si>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</si>
  <si>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</si>
  <si>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</si>
  <si>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</si>
  <si>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</si>
  <si>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</si>
  <si>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</si>
  <si>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</si>
  <si>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</si>
  <si>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</si>
  <si>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</si>
  <si>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</si>
  <si>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</si>
  <si>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</si>
  <si>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</si>
  <si>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</si>
  <si>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</si>
  <si>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</si>
  <si>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</si>
  <si>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</si>
  <si>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</si>
  <si>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</si>
  <si>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</si>
  <si>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</si>
  <si>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</si>
  <si>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</si>
  <si>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</si>
  <si>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</si>
  <si>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</si>
  <si>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</si>
  <si>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</si>
  <si>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</si>
  <si>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</si>
  <si>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</si>
  <si>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</si>
  <si>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</si>
  <si>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</si>
  <si>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</si>
  <si>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</si>
  <si>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</si>
  <si>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</si>
  <si>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</si>
  <si>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</si>
  <si>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</si>
  <si>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</si>
  <si>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</si>
  <si>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</si>
  <si>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</si>
  <si>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</si>
  <si>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</si>
  <si>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</si>
  <si>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</si>
  <si>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</si>
  <si>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</si>
  <si>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</si>
  <si>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</si>
  <si>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</si>
  <si>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</si>
  <si>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</si>
  <si>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</si>
  <si>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</si>
  <si>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</si>
  <si>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</si>
  <si>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</si>
  <si>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</si>
  <si>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</si>
  <si>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</si>
  <si>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</si>
  <si>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</si>
  <si>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</si>
  <si>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</si>
  <si>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</si>
  <si>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</si>
  <si>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</si>
  <si>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</si>
  <si>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</si>
  <si>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</si>
  <si>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</si>
  <si>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</si>
  <si>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</si>
  <si>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</si>
  <si>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</si>
  <si>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</si>
  <si>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</si>
  <si>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</si>
  <si>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</si>
  <si>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</si>
  <si>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</si>
  <si>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</si>
  <si>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</si>
  <si>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</si>
  <si>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</si>
  <si>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</si>
  <si>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</si>
  <si>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</si>
  <si>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</si>
  <si>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</si>
  <si>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</si>
  <si>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</si>
  <si>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</si>
  <si>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</si>
  <si>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</si>
  <si>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</si>
  <si>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</si>
  <si>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</si>
  <si>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</si>
  <si>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</si>
  <si>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</si>
  <si>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</si>
  <si>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</si>
  <si>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</si>
  <si>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</si>
  <si>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</si>
  <si>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</si>
  <si>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</si>
  <si>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</si>
  <si>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</si>
  <si>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</si>
  <si>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</si>
  <si>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</si>
  <si>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</si>
  <si>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</si>
  <si>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</si>
  <si>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</si>
  <si>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</si>
  <si>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</si>
  <si>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</si>
  <si>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</si>
  <si>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</si>
  <si>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</si>
  <si>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</si>
  <si>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</si>
  <si>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</si>
  <si>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</si>
  <si>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</si>
  <si>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</si>
  <si>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</si>
  <si>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</si>
  <si>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</si>
  <si>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</si>
  <si>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</si>
  <si>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</si>
  <si>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</si>
  <si>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</si>
  <si>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</si>
  <si>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</si>
  <si>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</si>
  <si>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</si>
  <si>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</si>
  <si>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</si>
  <si>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</si>
  <si>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</si>
  <si>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</si>
  <si>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</si>
  <si>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</si>
  <si>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</si>
  <si>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</si>
  <si>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</si>
  <si>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</si>
  <si>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</si>
  <si>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</si>
  <si>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</si>
  <si>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</si>
  <si>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</si>
  <si>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</si>
  <si>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</si>
  <si>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</si>
  <si>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</si>
  <si>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</si>
  <si>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</si>
  <si>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</si>
  <si>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</si>
  <si>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</si>
  <si>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</si>
  <si>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</si>
  <si>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</si>
  <si>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</si>
  <si>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</si>
  <si>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</si>
  <si>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</si>
  <si>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</si>
  <si>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</si>
  <si>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</si>
  <si>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</si>
  <si>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</si>
  <si>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</si>
  <si>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</si>
  <si>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</si>
  <si>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</si>
  <si>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</si>
  <si>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</si>
  <si>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</si>
  <si>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</si>
  <si>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</si>
  <si>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</si>
  <si>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</si>
  <si>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</si>
  <si>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</si>
  <si>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</si>
  <si>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</si>
  <si>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</si>
  <si>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</si>
  <si>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</si>
  <si>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</si>
  <si>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</si>
  <si>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</si>
  <si>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</si>
  <si>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</si>
  <si>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</si>
  <si>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</si>
  <si>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</si>
  <si>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</si>
  <si>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</si>
  <si>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</si>
  <si>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</si>
  <si>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</si>
  <si>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</si>
  <si>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</si>
  <si>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</si>
  <si>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</si>
  <si>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</si>
  <si>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</si>
  <si>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</si>
  <si>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</si>
  <si>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</si>
  <si>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</si>
  <si>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</si>
  <si>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</si>
  <si>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</si>
  <si>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</si>
  <si>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</si>
  <si>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</si>
  <si>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</si>
  <si>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</si>
  <si>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</si>
  <si>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</si>
  <si>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</si>
  <si>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</si>
  <si>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</si>
  <si>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</si>
  <si>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</si>
  <si>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</si>
  <si>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</si>
  <si>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</si>
  <si>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</si>
  <si>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</si>
  <si>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</si>
  <si>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</si>
  <si>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</si>
  <si>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</si>
  <si>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</si>
  <si>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</si>
  <si>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</si>
  <si>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</si>
  <si>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</si>
  <si>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</si>
  <si>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</si>
  <si>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</si>
  <si>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</si>
  <si>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</si>
  <si>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</si>
  <si>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</si>
  <si>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</si>
  <si>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</si>
  <si>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</si>
  <si>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</si>
  <si>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</si>
  <si>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</si>
  <si>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</si>
  <si>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</si>
  <si>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</si>
  <si>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</si>
  <si>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</si>
  <si>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</si>
  <si>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</si>
  <si>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</si>
  <si>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</si>
  <si>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</si>
  <si>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</si>
  <si>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</si>
  <si>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</si>
  <si>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</si>
  <si>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</si>
  <si>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</si>
  <si>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</si>
  <si>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</si>
  <si>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</si>
  <si>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</si>
  <si>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</si>
  <si>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</si>
  <si>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</si>
  <si>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</si>
  <si>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</si>
  <si>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</si>
  <si>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</si>
  <si>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</si>
  <si>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</si>
  <si>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</si>
  <si>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</si>
  <si>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</si>
  <si>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</si>
  <si>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</si>
  <si>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</si>
  <si>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</si>
  <si>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</si>
  <si>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</si>
  <si>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</si>
  <si>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</si>
  <si>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</si>
  <si>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</si>
  <si>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</si>
  <si>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</si>
  <si>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</si>
  <si>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</si>
  <si>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</si>
  <si>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</si>
  <si>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</si>
  <si>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</si>
  <si>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</si>
  <si>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</si>
  <si>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</si>
  <si>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</si>
  <si>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</si>
  <si>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</si>
  <si>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</si>
  <si>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</si>
  <si>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</si>
  <si>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</si>
  <si>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</si>
  <si>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</si>
  <si>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</si>
  <si>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</si>
  <si>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</si>
  <si>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</si>
  <si>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</si>
  <si>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</si>
  <si>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</si>
  <si>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</si>
  <si>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</si>
  <si>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</si>
  <si>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</si>
  <si>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</si>
  <si>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</si>
  <si>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</si>
  <si>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</si>
  <si>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</si>
  <si>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</si>
  <si>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</si>
  <si>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</si>
  <si>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</si>
  <si>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</si>
  <si>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</si>
  <si>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</si>
  <si>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</si>
  <si>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</si>
  <si>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</si>
  <si>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</si>
  <si>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</si>
  <si>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</si>
  <si>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</si>
  <si>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</si>
  <si>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</si>
  <si>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</si>
  <si>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</si>
  <si>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</si>
  <si>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</si>
  <si>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</si>
  <si>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</si>
  <si>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</si>
  <si>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</si>
  <si>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</si>
  <si>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</si>
  <si>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</si>
  <si>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</si>
  <si>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</si>
  <si>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</si>
  <si>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</si>
  <si>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</si>
  <si>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</si>
  <si>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</si>
  <si>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</si>
  <si>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</si>
  <si>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</si>
  <si>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</si>
  <si>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</si>
  <si>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</si>
  <si>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</si>
  <si>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</si>
  <si>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</si>
  <si>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</si>
  <si>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</si>
  <si>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</si>
  <si>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</si>
  <si>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</si>
  <si>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</si>
  <si>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</si>
  <si>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</si>
  <si>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</si>
  <si>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</si>
  <si>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</si>
  <si>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</si>
  <si>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</si>
  <si>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</si>
  <si>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</si>
  <si>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</si>
  <si>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</si>
  <si>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</si>
  <si>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</si>
  <si>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</si>
  <si>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</si>
  <si>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</si>
  <si>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</si>
  <si>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</si>
  <si>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</si>
  <si>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</si>
  <si>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</si>
  <si>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</si>
  <si>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</si>
  <si>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</si>
  <si>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</si>
  <si>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</si>
  <si>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</si>
  <si>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</si>
  <si>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</si>
  <si>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</si>
  <si>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</si>
  <si>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</si>
  <si>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</si>
  <si>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</si>
  <si>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</si>
  <si>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</si>
  <si>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</si>
  <si>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</si>
  <si>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</si>
  <si>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</si>
  <si>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</si>
  <si>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</si>
  <si>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</si>
  <si>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</si>
  <si>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</si>
  <si>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</si>
  <si>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</si>
  <si>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</si>
  <si>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</si>
  <si>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</si>
  <si>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</si>
  <si>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</si>
  <si>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</si>
  <si>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</si>
  <si>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</si>
  <si>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</si>
  <si>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</si>
  <si>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</si>
  <si>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</si>
  <si>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</si>
  <si>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</si>
  <si>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</si>
  <si>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</si>
  <si>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</si>
  <si>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</si>
  <si>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</si>
  <si>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</si>
  <si>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</si>
  <si>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</si>
  <si>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</si>
  <si>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</si>
  <si>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</si>
  <si>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</si>
  <si>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</si>
  <si>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</si>
  <si>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</si>
  <si>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</si>
  <si>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</si>
  <si>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</si>
  <si>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</si>
  <si>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</si>
  <si>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</si>
  <si>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</si>
  <si>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</si>
  <si>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</si>
  <si>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</si>
  <si>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</si>
  <si>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</si>
  <si>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</si>
  <si>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</si>
  <si>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</si>
  <si>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</si>
  <si>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</si>
  <si>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</si>
  <si>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</si>
  <si>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</si>
  <si>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</si>
  <si>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</si>
  <si>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</si>
  <si>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</si>
  <si>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</si>
  <si>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</si>
  <si>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</si>
  <si>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</si>
  <si>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</si>
  <si>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</si>
  <si>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</si>
  <si>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</si>
  <si>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</si>
  <si>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</si>
  <si>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</si>
  <si>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</si>
  <si>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</si>
  <si>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</si>
  <si>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</si>
  <si>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</si>
  <si>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</si>
  <si>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</si>
  <si>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</si>
  <si>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</si>
  <si>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</si>
  <si>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</si>
  <si>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</si>
  <si>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</si>
  <si>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</si>
  <si>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</si>
  <si>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</si>
  <si>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</si>
  <si>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</si>
  <si>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</si>
  <si>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</si>
  <si>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</si>
  <si>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</si>
  <si>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</si>
  <si>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</si>
  <si>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</si>
  <si>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</si>
  <si>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</si>
  <si>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</si>
  <si>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</si>
  <si>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</si>
  <si>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</si>
  <si>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</si>
  <si>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</si>
  <si>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</si>
  <si>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</si>
  <si>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</si>
  <si>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</si>
  <si>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</si>
  <si>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</si>
  <si>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</si>
  <si>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</si>
  <si>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</si>
  <si>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</si>
  <si>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</si>
  <si>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</si>
  <si>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</si>
  <si>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</si>
  <si>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</si>
  <si>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</si>
  <si>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</si>
  <si>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</si>
  <si>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</si>
  <si>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</si>
  <si>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</si>
  <si>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</si>
  <si>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</si>
  <si>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</si>
  <si>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</si>
  <si>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</si>
  <si>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</si>
  <si>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</si>
  <si>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</si>
  <si>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</si>
  <si>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</si>
  <si>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</si>
  <si>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</si>
  <si>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</si>
  <si>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</si>
  <si>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</si>
  <si>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</si>
  <si>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</si>
  <si>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</si>
  <si>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</si>
  <si>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</si>
  <si>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</si>
  <si>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</si>
  <si>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</si>
  <si>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</si>
  <si>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</si>
  <si>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</si>
  <si>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</si>
  <si>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</si>
  <si>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</si>
  <si>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</si>
  <si>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</si>
  <si>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</si>
  <si>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</si>
  <si>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</si>
  <si>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</si>
  <si>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</si>
  <si>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</si>
  <si>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</si>
  <si>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</si>
  <si>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</si>
  <si>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</si>
  <si>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</si>
  <si>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</si>
  <si>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</si>
  <si>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</si>
  <si>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</si>
  <si>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</si>
  <si>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</si>
  <si>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</si>
  <si>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</si>
  <si>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</si>
  <si>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</si>
  <si>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</si>
  <si>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</si>
  <si>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</si>
  <si>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</si>
  <si>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</si>
  <si>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</si>
  <si>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</si>
  <si>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</si>
  <si>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</si>
  <si>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</si>
  <si>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</si>
  <si>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</si>
  <si>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</si>
  <si>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</si>
  <si>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</si>
  <si>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</si>
  <si>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</si>
  <si>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</si>
  <si>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</si>
  <si>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</si>
  <si>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</si>
  <si>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</si>
  <si>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</si>
  <si>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</si>
  <si>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</si>
  <si>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</si>
  <si>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</si>
  <si>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</si>
  <si>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</si>
  <si>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</si>
  <si>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</si>
  <si>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</si>
  <si>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</si>
  <si>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</si>
  <si>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</si>
  <si>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</si>
  <si>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</si>
  <si>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</si>
  <si>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</si>
  <si>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</si>
  <si>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</si>
  <si>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</si>
  <si>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</si>
  <si>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</si>
  <si>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</si>
  <si>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</si>
  <si>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</si>
  <si>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</si>
  <si>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</si>
  <si>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</si>
  <si>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</si>
  <si>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</si>
  <si>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</si>
  <si>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</si>
  <si>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</si>
  <si>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</si>
  <si>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</si>
  <si>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</si>
  <si>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</si>
  <si>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</si>
  <si>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</si>
  <si>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</si>
  <si>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</si>
  <si>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</si>
  <si>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</si>
  <si>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</si>
  <si>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</si>
  <si>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</si>
  <si>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</si>
  <si>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</si>
  <si>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</si>
  <si>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</si>
  <si>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</si>
  <si>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</si>
  <si>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</si>
  <si>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</si>
  <si>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</si>
  <si>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</si>
  <si>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</si>
  <si>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</si>
  <si>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</si>
  <si>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</si>
  <si>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</si>
  <si>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</si>
  <si>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</si>
  <si>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</si>
  <si>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</si>
  <si>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</si>
  <si>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</si>
  <si>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</si>
  <si>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</si>
  <si>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</si>
  <si>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</si>
  <si>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</si>
  <si>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</si>
  <si>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</si>
  <si>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</si>
  <si>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</si>
  <si>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</si>
  <si>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</si>
  <si>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</si>
  <si>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</si>
  <si>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</si>
  <si>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</si>
  <si>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</si>
  <si>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</si>
  <si>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</si>
  <si>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</si>
  <si>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</si>
  <si>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</si>
  <si>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</si>
  <si>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</si>
  <si>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</si>
  <si>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</si>
  <si>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</si>
  <si>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</si>
  <si>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</si>
  <si>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</si>
  <si>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</si>
  <si>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</si>
  <si>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</si>
  <si>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</si>
  <si>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</si>
  <si>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</si>
  <si>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</si>
  <si>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</si>
  <si>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</si>
  <si>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</si>
  <si>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</si>
  <si>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</si>
  <si>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</si>
  <si>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</si>
  <si>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</si>
  <si>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</si>
  <si>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</si>
  <si>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</si>
  <si>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</si>
  <si>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</si>
  <si>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</si>
  <si>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</si>
  <si>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</si>
  <si>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</si>
  <si>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</si>
  <si>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</si>
  <si>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</si>
  <si>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</si>
  <si>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</si>
  <si>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</si>
  <si>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</si>
  <si>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</si>
  <si>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</si>
  <si>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</si>
  <si>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</si>
  <si>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</si>
  <si>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</si>
  <si>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</si>
  <si>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</si>
  <si>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</si>
  <si>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</si>
  <si>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</si>
  <si>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</si>
  <si>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</si>
  <si>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</si>
  <si>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</si>
  <si>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</si>
  <si>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</si>
  <si>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</si>
  <si>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</si>
  <si>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</si>
  <si>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</si>
  <si>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</si>
  <si>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</si>
  <si>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</si>
  <si>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</si>
  <si>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</si>
  <si>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</si>
  <si>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</si>
  <si>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</si>
  <si>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</si>
  <si>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</si>
  <si>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</si>
  <si>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</si>
  <si>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</si>
  <si>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</si>
  <si>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</si>
  <si>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</si>
  <si>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</si>
  <si>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</si>
  <si>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</si>
  <si>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</si>
  <si>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</si>
  <si>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</si>
  <si>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</si>
  <si>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</si>
  <si>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</si>
  <si>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</si>
  <si>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</si>
  <si>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</si>
  <si>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</si>
  <si>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</si>
  <si>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</si>
  <si>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</si>
  <si>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</si>
  <si>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</si>
  <si>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</si>
  <si>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</si>
  <si>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</si>
  <si>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</si>
  <si>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</si>
  <si>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</si>
  <si>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</si>
  <si>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</si>
  <si>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</si>
  <si>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</si>
  <si>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</si>
  <si>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</si>
  <si>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</si>
  <si>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</si>
  <si>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</si>
  <si>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</si>
  <si>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</si>
  <si>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</si>
  <si>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</si>
  <si>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</si>
  <si>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</si>
  <si>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</si>
  <si>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</si>
  <si>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</si>
  <si>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</si>
  <si>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</si>
  <si>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</si>
  <si>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</si>
  <si>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</si>
  <si>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</si>
  <si>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</si>
  <si>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</si>
  <si>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</si>
  <si>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</si>
  <si>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</si>
  <si>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</si>
  <si>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</si>
  <si>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</si>
  <si>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</si>
  <si>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</si>
  <si>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</si>
  <si>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</si>
  <si>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</si>
  <si>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</si>
  <si>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</si>
  <si>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</si>
  <si>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</si>
  <si>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</si>
  <si>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</si>
  <si>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</si>
  <si>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</si>
  <si>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</si>
  <si>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</si>
  <si>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</si>
  <si>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</si>
  <si>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</si>
  <si>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</si>
  <si>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</si>
  <si>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</si>
  <si>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</si>
  <si>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</si>
  <si>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</si>
  <si>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</si>
  <si>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</si>
  <si>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</si>
  <si>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</si>
  <si>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</si>
  <si>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</si>
  <si>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</si>
  <si>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</si>
  <si>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</si>
  <si>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</si>
  <si>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</si>
  <si>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</si>
  <si>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</si>
  <si>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</si>
  <si>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</si>
  <si>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</si>
  <si>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</si>
  <si>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</si>
  <si>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</si>
  <si>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</si>
  <si>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</si>
  <si>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</si>
  <si>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</si>
  <si>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</si>
  <si>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</si>
  <si>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</si>
  <si>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</si>
  <si>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</si>
  <si>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</si>
  <si>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</si>
  <si>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</si>
  <si>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</si>
  <si>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</si>
  <si>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</si>
  <si>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</si>
  <si>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</si>
  <si>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</si>
  <si>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</si>
  <si>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</si>
  <si>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</si>
  <si>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</si>
  <si>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</si>
  <si>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</si>
  <si>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</si>
  <si>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</si>
  <si>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</si>
  <si>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</si>
  <si>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</si>
  <si>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</si>
  <si>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</si>
  <si>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</si>
  <si>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</si>
  <si>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</si>
  <si>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</si>
  <si>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</si>
  <si>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</si>
  <si>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</si>
  <si>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</si>
  <si>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</si>
  <si>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</si>
  <si>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</si>
  <si>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</si>
  <si>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</si>
  <si>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</si>
  <si>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</si>
  <si>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</si>
  <si>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</si>
  <si>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</si>
  <si>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</si>
  <si>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</si>
  <si>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</si>
  <si>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</si>
  <si>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</si>
  <si>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</si>
  <si>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</si>
  <si>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</si>
  <si>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</si>
  <si>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</si>
  <si>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</si>
  <si>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</si>
  <si>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</si>
  <si>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</si>
  <si>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</si>
  <si>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</si>
  <si>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</si>
  <si>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</si>
  <si>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</si>
  <si>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</si>
  <si>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</si>
  <si>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</si>
  <si>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</si>
  <si>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</si>
  <si>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</si>
  <si>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</si>
  <si>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</si>
  <si>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</si>
  <si>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</si>
  <si>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</si>
  <si>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</si>
  <si>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</si>
  <si>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</si>
  <si>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</si>
  <si>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</si>
  <si>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</si>
  <si>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</si>
  <si>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</si>
  <si>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</si>
  <si>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</si>
  <si>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</si>
  <si>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</si>
  <si>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</si>
  <si>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</si>
  <si>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</si>
  <si>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</si>
  <si>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</si>
  <si>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</si>
  <si>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</si>
  <si>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</si>
  <si>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</si>
  <si>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</si>
  <si>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</si>
  <si>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</si>
  <si>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</si>
  <si>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</si>
  <si>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</si>
  <si>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</si>
  <si>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</si>
  <si>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</si>
  <si>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</si>
  <si>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</si>
  <si>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</si>
  <si>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</si>
  <si>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</si>
  <si>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</si>
  <si>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</si>
  <si>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</si>
  <si>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</si>
  <si>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</si>
  <si>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</si>
  <si>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</si>
  <si>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</si>
  <si>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</si>
  <si>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</si>
  <si>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</si>
  <si>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</si>
  <si>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</si>
  <si>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</si>
  <si>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</si>
  <si>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</si>
  <si>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</si>
  <si>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</si>
  <si>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</si>
  <si>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</si>
  <si>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</si>
  <si>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</si>
  <si>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</si>
  <si>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</si>
  <si>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</si>
  <si>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</si>
  <si>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</si>
  <si>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</si>
  <si>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</si>
  <si>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</si>
  <si>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</si>
  <si>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</si>
  <si>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</si>
  <si>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</si>
  <si>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</si>
  <si>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</si>
  <si>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</si>
  <si>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</si>
  <si>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</si>
  <si>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</si>
  <si>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</si>
  <si>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</si>
  <si>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</si>
  <si>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</si>
  <si>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</si>
  <si>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</si>
  <si>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</si>
  <si>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</si>
  <si>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</si>
  <si>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</si>
  <si>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</si>
  <si>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</si>
  <si>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</si>
  <si>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</si>
  <si>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</si>
  <si>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</si>
  <si>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</si>
  <si>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</si>
  <si>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</si>
  <si>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</si>
  <si>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</si>
  <si>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</si>
  <si>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</si>
  <si>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</si>
  <si>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</si>
  <si>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</si>
  <si>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</si>
  <si>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</si>
  <si>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</si>
  <si>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</si>
  <si>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</si>
  <si>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</si>
  <si>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</si>
  <si>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</si>
  <si>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</si>
  <si>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</si>
  <si>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</si>
  <si>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</si>
  <si>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</si>
  <si>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</si>
  <si>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</si>
  <si>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</si>
  <si>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</si>
  <si>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</si>
  <si>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</si>
  <si>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</si>
  <si>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</si>
  <si>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</si>
  <si>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</si>
  <si>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</si>
  <si>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</si>
  <si>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</si>
  <si>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</si>
  <si>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</si>
  <si>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</si>
  <si>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</si>
  <si>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</si>
  <si>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</si>
  <si>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</si>
  <si>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</si>
  <si>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</si>
  <si>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</si>
  <si>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</si>
  <si>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</si>
  <si>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</si>
  <si>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</si>
  <si>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</si>
  <si>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</si>
  <si>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</si>
  <si>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</si>
  <si>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</si>
  <si>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</si>
  <si>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</si>
  <si>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</si>
  <si>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</si>
  <si>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</si>
  <si>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</si>
  <si>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</si>
  <si>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</si>
  <si>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</si>
  <si>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</si>
  <si>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</si>
  <si>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</si>
  <si>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</si>
  <si>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</si>
  <si>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</si>
  <si>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</si>
  <si>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</si>
  <si>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</si>
  <si>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</si>
  <si>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</si>
  <si>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</si>
  <si>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</si>
  <si>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</si>
  <si>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</si>
  <si>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</si>
  <si>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</si>
  <si>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</si>
  <si>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</si>
  <si>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</si>
  <si>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</si>
  <si>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</si>
  <si>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</si>
  <si>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</si>
  <si>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</si>
  <si>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</si>
  <si>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</si>
  <si>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</si>
  <si>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</si>
  <si>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</si>
  <si>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</si>
  <si>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</si>
  <si>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</si>
  <si>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</si>
  <si>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</si>
  <si>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</si>
  <si>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</si>
  <si>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</si>
  <si>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</si>
  <si>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</si>
  <si>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</si>
  <si>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</si>
  <si>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</si>
  <si>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</si>
  <si>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</si>
  <si>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</si>
  <si>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</si>
  <si>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</si>
  <si>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</si>
  <si>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</si>
  <si>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</si>
  <si>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</si>
  <si>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</si>
  <si>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</si>
  <si>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</si>
  <si>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</si>
  <si>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</si>
  <si>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</si>
  <si>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</si>
  <si>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</si>
  <si>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</si>
  <si>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</si>
  <si>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</si>
  <si>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</si>
  <si>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</si>
  <si>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</si>
  <si>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</si>
  <si>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</si>
  <si>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</si>
  <si>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</si>
  <si>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</si>
  <si>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</si>
  <si>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</si>
  <si>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</si>
  <si>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</si>
  <si>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</si>
  <si>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</si>
  <si>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</si>
  <si>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</si>
  <si>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</si>
  <si>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</si>
  <si>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</si>
  <si>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</si>
  <si>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</si>
  <si>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</si>
  <si>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</si>
  <si>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</si>
  <si>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</si>
  <si>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</si>
  <si>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</si>
  <si>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</si>
  <si>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</si>
  <si>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</si>
  <si>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</si>
  <si>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</si>
  <si>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</si>
  <si>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</si>
  <si>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</si>
  <si>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</si>
  <si>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</si>
  <si>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</si>
  <si>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</si>
  <si>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</si>
  <si>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</si>
  <si>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</si>
  <si>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</si>
  <si>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</si>
  <si>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</si>
  <si>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</si>
  <si>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</si>
  <si>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</si>
  <si>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</si>
  <si>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</si>
  <si>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</si>
  <si>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</si>
  <si>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</si>
  <si>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</si>
  <si>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</si>
  <si>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</si>
  <si>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</si>
  <si>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</si>
  <si>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</si>
  <si>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</si>
  <si>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</si>
  <si>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</si>
  <si>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</si>
  <si>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</si>
  <si>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</si>
  <si>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</si>
  <si>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</si>
  <si>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</si>
  <si>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</si>
  <si>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</si>
  <si>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</si>
  <si>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</si>
  <si>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</si>
  <si>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</si>
  <si>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</si>
  <si>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</si>
  <si>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</si>
  <si>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</si>
  <si>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</si>
  <si>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</si>
  <si>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</si>
  <si>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</si>
  <si>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</si>
  <si>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</si>
  <si>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</si>
  <si>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</si>
  <si>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</si>
  <si>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</si>
  <si>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</si>
  <si>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</si>
  <si>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</si>
  <si>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</si>
  <si>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</si>
  <si>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</si>
  <si>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</si>
  <si>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</si>
  <si>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</si>
  <si>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</si>
  <si>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</si>
  <si>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</si>
  <si>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</si>
  <si>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</si>
  <si>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</si>
  <si>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</si>
  <si>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</si>
  <si>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</si>
  <si>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</si>
  <si>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</si>
  <si>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</si>
  <si>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</si>
  <si>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</si>
  <si>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</si>
  <si>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</si>
  <si>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</si>
  <si>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</si>
  <si>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</si>
  <si>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</si>
  <si>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</si>
  <si>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</si>
  <si>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</si>
  <si>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</si>
  <si>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</si>
  <si>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</si>
  <si>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</si>
  <si>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</si>
  <si>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</si>
  <si>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</si>
  <si>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</si>
  <si>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</si>
  <si>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</si>
  <si>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</si>
  <si>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</si>
  <si>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</si>
  <si>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</si>
  <si>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</si>
  <si>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</si>
  <si>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</si>
  <si>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</si>
  <si>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</si>
  <si>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</si>
  <si>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</si>
  <si>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</si>
  <si>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</si>
  <si>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</si>
  <si>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</si>
  <si>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</si>
  <si>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</si>
  <si>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</si>
  <si>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</si>
  <si>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</si>
  <si>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</si>
  <si>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</si>
  <si>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</si>
  <si>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</si>
  <si>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</si>
  <si>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</si>
  <si>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</si>
  <si>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</si>
  <si>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</si>
  <si>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</si>
  <si>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</si>
  <si>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</si>
  <si>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</si>
  <si>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</si>
  <si>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</si>
  <si>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</si>
  <si>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</si>
  <si>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</si>
  <si>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</si>
  <si>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</si>
  <si>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</si>
  <si>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</si>
  <si>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</si>
  <si>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</si>
  <si>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</si>
  <si>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</si>
  <si>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</si>
  <si>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</si>
  <si>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</si>
  <si>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</si>
  <si>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</si>
  <si>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</si>
  <si>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</si>
  <si>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</si>
  <si>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</si>
  <si>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</si>
  <si>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</si>
  <si>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</si>
  <si>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</si>
  <si>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</si>
  <si>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</si>
  <si>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</si>
  <si>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</si>
  <si>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</si>
  <si>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</si>
  <si>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</si>
  <si>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</si>
  <si>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</si>
  <si>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</si>
  <si>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</si>
  <si>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</si>
  <si>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</si>
  <si>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</si>
  <si>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</si>
  <si>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</si>
  <si>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</si>
  <si>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</si>
  <si>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</si>
  <si>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</si>
  <si>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</si>
  <si>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</si>
  <si>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</si>
  <si>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</si>
  <si>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</si>
  <si>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</si>
  <si>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</si>
  <si>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</si>
  <si>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</si>
  <si>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</si>
  <si>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</si>
  <si>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</si>
  <si>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</si>
  <si>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</si>
  <si>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</si>
  <si>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</si>
  <si>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</si>
  <si>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</si>
  <si>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</si>
  <si>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</si>
  <si>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</si>
  <si>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</si>
  <si>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</si>
  <si>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</si>
  <si>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</si>
  <si>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</si>
  <si>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</si>
  <si>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</si>
  <si>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</si>
  <si>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</si>
  <si>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</si>
  <si>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</si>
  <si>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</si>
  <si>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</si>
  <si>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</si>
  <si>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</si>
  <si>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</si>
  <si>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</si>
  <si>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</si>
  <si>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</si>
  <si>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</si>
  <si>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</si>
  <si>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</si>
  <si>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</si>
  <si>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</si>
  <si>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</si>
  <si>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</si>
  <si>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</si>
  <si>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</si>
  <si>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</si>
  <si>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</si>
  <si>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</si>
  <si>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</si>
  <si>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</si>
  <si>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</si>
  <si>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</si>
  <si>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</si>
  <si>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</si>
  <si>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</si>
  <si>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</si>
  <si>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</si>
  <si>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</si>
  <si>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</si>
  <si>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</si>
  <si>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</si>
  <si>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</si>
  <si>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</si>
  <si>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</si>
  <si>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</si>
  <si>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</si>
  <si>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</si>
  <si>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</si>
  <si>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</si>
  <si>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</si>
  <si>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</si>
  <si>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</si>
  <si>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</si>
  <si>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</si>
  <si>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</si>
  <si>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</si>
  <si>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</si>
  <si>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</si>
  <si>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</si>
  <si>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</si>
  <si>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</si>
  <si>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</si>
  <si>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</si>
  <si>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</si>
  <si>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</si>
  <si>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</si>
  <si>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</si>
  <si>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</si>
  <si>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</si>
  <si>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</si>
  <si>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</si>
  <si>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</si>
  <si>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</si>
  <si>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</si>
  <si>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</si>
  <si>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</si>
  <si>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</si>
  <si>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</si>
  <si>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</si>
  <si>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</si>
  <si>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</si>
  <si>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</si>
  <si>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</si>
  <si>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</si>
  <si>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</si>
  <si>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</si>
  <si>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</si>
  <si>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</si>
  <si>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</si>
  <si>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</si>
  <si>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</si>
  <si>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</si>
  <si>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</si>
  <si>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</si>
  <si>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</si>
  <si>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</si>
  <si>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</si>
  <si>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</si>
  <si>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</si>
  <si>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</si>
  <si>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</si>
  <si>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</si>
  <si>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</si>
  <si>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</si>
  <si>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</si>
  <si>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</si>
  <si>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</si>
  <si>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</si>
  <si>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</si>
  <si>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</si>
  <si>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</si>
  <si>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</si>
  <si>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</si>
  <si>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</si>
  <si>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</si>
  <si>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</si>
  <si>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</si>
  <si>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</si>
  <si>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</si>
  <si>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</si>
  <si>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</si>
  <si>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</si>
  <si>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</si>
  <si>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</si>
  <si>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</si>
  <si>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</si>
  <si>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</si>
  <si>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</si>
  <si>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</si>
  <si>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</si>
  <si>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</si>
  <si>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</si>
  <si>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</si>
  <si>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</si>
  <si>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</si>
  <si>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</si>
  <si>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</si>
  <si>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</si>
  <si>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</si>
  <si>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</si>
  <si>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</si>
  <si>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</si>
  <si>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</si>
  <si>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</si>
  <si>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</si>
  <si>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</si>
  <si>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</si>
  <si>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</si>
  <si>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</si>
  <si>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</si>
  <si>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</si>
  <si>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</si>
  <si>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</si>
  <si>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</si>
  <si>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</si>
  <si>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</si>
  <si>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</si>
  <si>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</si>
  <si>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</si>
  <si>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</si>
  <si>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</si>
  <si>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</si>
  <si>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</si>
  <si>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</si>
  <si>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</si>
  <si>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</si>
  <si>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</si>
  <si>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</si>
  <si>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</si>
  <si>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</si>
  <si>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</si>
  <si>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</si>
  <si>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</si>
  <si>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</si>
  <si>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</si>
  <si>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</si>
  <si>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</si>
  <si>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</si>
  <si>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</si>
  <si>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</si>
  <si>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</si>
  <si>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</si>
  <si>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</si>
  <si>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</si>
  <si>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</si>
  <si>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</si>
  <si>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</si>
  <si>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</si>
  <si>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</si>
  <si>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</si>
  <si>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</si>
  <si>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</si>
  <si>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</si>
  <si>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</si>
  <si>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</si>
  <si>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</si>
  <si>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</si>
  <si>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</si>
  <si>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</si>
  <si>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</si>
  <si>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</si>
  <si>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</si>
  <si>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</si>
  <si>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</si>
  <si>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</si>
  <si>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</si>
  <si>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</si>
  <si>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</si>
  <si>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</si>
  <si>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</si>
  <si>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</si>
  <si>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</si>
  <si>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</si>
  <si>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</si>
  <si>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</si>
  <si>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</si>
  <si>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</si>
  <si>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</si>
  <si>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</si>
  <si>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</si>
  <si>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</si>
  <si>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</si>
  <si>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</si>
  <si>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</si>
  <si>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</si>
  <si>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</si>
  <si>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</si>
  <si>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</si>
  <si>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</si>
  <si>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</si>
  <si>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</si>
  <si>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</si>
  <si>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</si>
  <si>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</si>
  <si>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</si>
  <si>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</si>
  <si>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</si>
  <si>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</si>
  <si>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</si>
  <si>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</si>
  <si>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</si>
  <si>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</si>
  <si>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</si>
  <si>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</si>
  <si>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</si>
  <si>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</si>
  <si>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</si>
  <si>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</si>
  <si>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</si>
  <si>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</si>
  <si>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</si>
  <si>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</si>
  <si>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</si>
  <si>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</si>
  <si>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</si>
  <si>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</si>
  <si>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</si>
  <si>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</si>
  <si>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</si>
  <si>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</si>
  <si>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</si>
  <si>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</si>
  <si>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</si>
  <si>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</si>
  <si>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</si>
  <si>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</si>
  <si>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</si>
  <si>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</si>
  <si>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</si>
  <si>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</si>
  <si>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</si>
  <si>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</si>
  <si>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</si>
  <si>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</si>
  <si>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</si>
  <si>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</si>
  <si>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</si>
  <si>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</si>
  <si>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</si>
  <si>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</si>
  <si>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</si>
  <si>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</si>
  <si>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</si>
  <si>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</si>
  <si>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</si>
  <si>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</si>
  <si>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</si>
  <si>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</si>
  <si>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</si>
  <si>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</si>
  <si>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</si>
  <si>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</si>
  <si>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</si>
  <si>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</si>
  <si>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</si>
  <si>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</si>
  <si>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</si>
  <si>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</si>
  <si>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</si>
  <si>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</si>
  <si>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</si>
  <si>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</si>
  <si>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</si>
  <si>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</si>
  <si>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</si>
  <si>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</si>
  <si>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</si>
  <si>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</si>
  <si>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</si>
  <si>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</si>
  <si>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</si>
  <si>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</si>
  <si>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</si>
  <si>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</si>
  <si>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</si>
  <si>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</si>
  <si>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</si>
  <si>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</si>
  <si>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</si>
  <si>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</si>
  <si>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</si>
  <si>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</si>
  <si>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</si>
  <si>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</si>
  <si>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</si>
  <si>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</si>
  <si>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</si>
  <si>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</si>
  <si>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</si>
  <si>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</si>
  <si>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</si>
  <si>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</si>
  <si>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</si>
  <si>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</si>
  <si>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</si>
  <si>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</si>
  <si>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</si>
  <si>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</si>
  <si>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</si>
  <si>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</si>
  <si>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</si>
  <si>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</si>
  <si>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</si>
  <si>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</si>
  <si>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</si>
  <si>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</si>
  <si>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</si>
  <si>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</si>
  <si>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</si>
  <si>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</si>
  <si>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</si>
  <si>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</si>
  <si>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</si>
  <si>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</si>
  <si>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</si>
  <si>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</si>
  <si>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</si>
  <si>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</si>
  <si>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</si>
  <si>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</si>
  <si>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</si>
  <si>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</si>
  <si>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</si>
  <si>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</si>
  <si>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</si>
  <si>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</si>
  <si>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</si>
  <si>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</si>
  <si>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</si>
  <si>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</si>
  <si>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</si>
  <si>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</si>
  <si>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</si>
  <si>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</si>
  <si>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</si>
  <si>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</si>
  <si>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</si>
  <si>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</si>
  <si>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</si>
  <si>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</si>
  <si>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</si>
  <si>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</si>
  <si>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</si>
  <si>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</si>
  <si>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</si>
  <si>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</si>
  <si>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</si>
  <si>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</si>
  <si>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</si>
  <si>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</si>
  <si>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</si>
  <si>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</si>
  <si>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</si>
  <si>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</si>
  <si>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</si>
  <si>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</si>
  <si>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</si>
  <si>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</si>
  <si>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</si>
  <si>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</si>
  <si>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</si>
  <si>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</si>
  <si>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</si>
  <si>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</si>
  <si>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</si>
  <si>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</si>
  <si>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</si>
  <si>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</si>
  <si>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</si>
  <si>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</si>
  <si>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</si>
  <si>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</si>
  <si>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</si>
  <si>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</si>
  <si>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</si>
  <si>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</si>
  <si>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</si>
  <si>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</si>
  <si>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</si>
  <si>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</si>
  <si>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</si>
  <si>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</si>
  <si>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</si>
  <si>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</si>
  <si>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</si>
  <si>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</si>
  <si>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</si>
  <si>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</si>
  <si>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</si>
  <si>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</si>
  <si>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</si>
  <si>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</si>
  <si>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</si>
  <si>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</si>
  <si>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</si>
  <si>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</si>
  <si>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</si>
  <si>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</si>
  <si>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</si>
  <si>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</si>
  <si>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</si>
  <si>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</si>
  <si>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</si>
  <si>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</si>
  <si>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</si>
  <si>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</si>
  <si>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</si>
  <si>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</si>
  <si>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</si>
  <si>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</si>
  <si>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</si>
  <si>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</si>
  <si>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</si>
  <si>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</si>
  <si>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</si>
  <si>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</si>
  <si>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</si>
  <si>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</si>
  <si>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</si>
  <si>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</si>
  <si>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</si>
  <si>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</si>
  <si>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</si>
  <si>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</si>
  <si>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</si>
  <si>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</si>
  <si>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</si>
  <si>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</si>
  <si>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</si>
  <si>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</si>
  <si>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</si>
  <si>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</si>
  <si>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</si>
  <si>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</si>
  <si>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</si>
  <si>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</si>
  <si>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</si>
  <si>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</si>
  <si>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</si>
  <si>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</si>
  <si>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</si>
  <si>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</si>
  <si>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</si>
  <si>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</si>
  <si>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</si>
  <si>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</si>
  <si>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</si>
  <si>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</si>
  <si>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</si>
  <si>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</si>
  <si>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</si>
  <si>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</si>
  <si>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</si>
  <si>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</si>
  <si>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</si>
  <si>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</si>
  <si>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</si>
  <si>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</si>
  <si>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</si>
  <si>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</si>
  <si>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</si>
  <si>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</si>
  <si>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</si>
  <si>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</si>
  <si>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</si>
  <si>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</si>
  <si>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</si>
  <si>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</si>
  <si>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</si>
  <si>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</si>
  <si>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</si>
  <si>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</si>
  <si>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</si>
  <si>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</si>
  <si>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</si>
  <si>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</si>
  <si>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</si>
  <si>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</si>
  <si>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</si>
  <si>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</si>
  <si>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</si>
  <si>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</si>
  <si>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</si>
  <si>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</si>
  <si>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</si>
  <si>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</si>
  <si>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</si>
  <si>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</si>
  <si>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</si>
  <si>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</si>
  <si>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</si>
  <si>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</si>
  <si>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</si>
  <si>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</si>
  <si>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</si>
  <si>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</si>
  <si>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</si>
  <si>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</si>
  <si>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</si>
  <si>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</si>
  <si>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</si>
  <si>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</si>
  <si>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</si>
  <si>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</si>
  <si>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</si>
  <si>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</si>
  <si>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</si>
  <si>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</si>
  <si>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</si>
  <si>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</si>
  <si>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</si>
  <si>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</si>
  <si>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</si>
  <si>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</si>
  <si>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</si>
  <si>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</si>
  <si>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</si>
  <si>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</si>
  <si>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</si>
  <si>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</si>
  <si>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</si>
  <si>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</si>
  <si>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</si>
  <si>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</si>
  <si>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</si>
  <si>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</si>
  <si>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</si>
  <si>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</si>
  <si>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</si>
  <si>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</si>
  <si>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</si>
  <si>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</si>
  <si>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</si>
  <si>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</si>
  <si>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</si>
  <si>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</si>
  <si>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</si>
  <si>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</si>
  <si>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</si>
  <si>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</si>
  <si>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</si>
  <si>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</si>
  <si>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</si>
  <si>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</si>
  <si>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</si>
  <si>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</si>
  <si>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</si>
  <si>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</si>
  <si>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</si>
  <si>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</si>
  <si>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</si>
  <si>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</si>
  <si>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</si>
  <si>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</si>
  <si>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</si>
  <si>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</si>
  <si>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</si>
  <si>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</si>
  <si>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</si>
  <si>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</si>
  <si>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</si>
  <si>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</si>
  <si>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</si>
  <si>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</si>
  <si>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</si>
  <si>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</si>
  <si>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</si>
  <si>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</si>
  <si>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</si>
  <si>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</si>
  <si>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</si>
  <si>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</si>
  <si>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</si>
  <si>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</si>
  <si>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</si>
  <si>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</si>
  <si>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</si>
  <si>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</si>
  <si>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</si>
  <si>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</si>
  <si>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</si>
  <si>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</si>
  <si>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</si>
  <si>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</si>
  <si>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</si>
  <si>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</si>
  <si>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</si>
  <si>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</si>
  <si>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</si>
  <si>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</si>
  <si>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</si>
  <si>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</si>
  <si>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</si>
  <si>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</si>
  <si>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</si>
  <si>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</si>
  <si>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</si>
  <si>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</si>
  <si>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</si>
  <si>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</si>
  <si>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</si>
  <si>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</si>
  <si>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</si>
  <si>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</si>
  <si>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</si>
  <si>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</si>
  <si>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</si>
  <si>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</si>
  <si>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</si>
  <si>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</si>
  <si>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</si>
  <si>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</si>
  <si>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</si>
  <si>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</si>
  <si>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</si>
  <si>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</si>
  <si>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</si>
  <si>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</si>
  <si>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</si>
  <si>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</si>
  <si>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</si>
  <si>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</si>
  <si>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</si>
  <si>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</si>
  <si>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</si>
  <si>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</si>
  <si>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</si>
  <si>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</si>
  <si>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</si>
  <si>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</si>
  <si>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</si>
  <si>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</si>
  <si>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</si>
  <si>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</si>
  <si>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</si>
  <si>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</si>
  <si>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</si>
  <si>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</si>
  <si>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</si>
  <si>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</si>
  <si>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</si>
  <si>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</si>
  <si>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</si>
  <si>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</si>
  <si>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</si>
  <si>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</si>
  <si>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</si>
  <si>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</si>
  <si>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</si>
  <si>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</si>
  <si>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</si>
  <si>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</si>
  <si>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</si>
  <si>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</si>
  <si>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</si>
  <si>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</si>
  <si>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</si>
  <si>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</si>
  <si>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</si>
  <si>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</si>
  <si>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</si>
  <si>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</si>
  <si>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</si>
  <si>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</si>
  <si>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</si>
  <si>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</si>
  <si>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</si>
  <si>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</si>
  <si>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</si>
  <si>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</si>
  <si>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</si>
  <si>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</si>
  <si>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</si>
  <si>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</si>
  <si>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</si>
  <si>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</si>
  <si>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</si>
  <si>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</si>
  <si>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</si>
  <si>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</si>
  <si>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</si>
  <si>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</si>
  <si>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</si>
  <si>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</si>
  <si>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</si>
  <si>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</si>
  <si>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</si>
  <si>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</si>
  <si>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</si>
  <si>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</si>
  <si>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</si>
  <si>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</si>
  <si>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</si>
  <si>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</si>
  <si>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</si>
  <si>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</si>
  <si>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</si>
  <si>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</si>
  <si>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</si>
  <si>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</si>
  <si>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</si>
  <si>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</si>
  <si>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</si>
  <si>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</si>
  <si>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</si>
  <si>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</si>
  <si>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</si>
  <si>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</si>
  <si>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</si>
  <si>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</si>
  <si>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</si>
  <si>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</si>
  <si>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</si>
  <si>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</si>
  <si>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</si>
  <si>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</si>
  <si>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</si>
  <si>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</si>
  <si>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</si>
  <si>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</si>
  <si>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</si>
  <si>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</si>
  <si>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</si>
  <si>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</si>
  <si>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</si>
  <si>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</si>
  <si>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</si>
  <si>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</si>
  <si>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</si>
  <si>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</si>
  <si>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</si>
  <si>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</si>
  <si>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</si>
  <si>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</si>
  <si>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</si>
  <si>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</si>
  <si>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</si>
  <si>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</si>
  <si>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</si>
  <si>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</si>
  <si>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</si>
  <si>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</si>
  <si>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</si>
  <si>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</si>
  <si>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</si>
  <si>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</si>
  <si>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</si>
  <si>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</si>
  <si>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</si>
  <si>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</si>
  <si>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</si>
  <si>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</si>
  <si>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</si>
  <si>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</si>
  <si>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</si>
  <si>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</si>
  <si>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</si>
  <si>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</si>
  <si>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</si>
  <si>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</si>
  <si>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</si>
  <si>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</si>
  <si>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</si>
  <si>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</si>
  <si>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</si>
  <si>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</si>
  <si>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</si>
  <si>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</si>
  <si>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</si>
  <si>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</si>
  <si>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</si>
  <si>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</si>
  <si>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</si>
  <si>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</si>
  <si>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</si>
  <si>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</si>
  <si>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</si>
  <si>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</si>
  <si>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</si>
  <si>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</si>
  <si>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</si>
  <si>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</si>
  <si>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</si>
  <si>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</si>
  <si>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</si>
  <si>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</si>
  <si>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</si>
  <si>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</si>
  <si>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</si>
  <si>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</si>
  <si>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</si>
  <si>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</si>
  <si>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</si>
  <si>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</si>
  <si>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</si>
  <si>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</si>
  <si>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</si>
  <si>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</si>
  <si>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</si>
  <si>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</si>
  <si>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</si>
  <si>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</si>
  <si>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</si>
  <si>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</si>
  <si>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</si>
  <si>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</si>
  <si>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</si>
  <si>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</si>
  <si>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</si>
  <si>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</si>
  <si>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</si>
  <si>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</si>
  <si>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</si>
  <si>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</si>
  <si>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</si>
  <si>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</si>
  <si>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</si>
  <si>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</si>
  <si>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</si>
  <si>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</si>
  <si>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</si>
  <si>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</si>
  <si>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</si>
  <si>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</si>
  <si>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</si>
  <si>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</si>
  <si>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</si>
  <si>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</si>
  <si>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</si>
  <si>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</si>
  <si>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</si>
  <si>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</si>
  <si>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</si>
  <si>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</si>
  <si>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</si>
  <si>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</si>
  <si>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</si>
  <si>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</si>
  <si>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</si>
  <si>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</si>
  <si>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</si>
  <si>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</si>
  <si>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</si>
  <si>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</si>
  <si>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</si>
  <si>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</si>
  <si>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</si>
  <si>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</si>
  <si>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</si>
  <si>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</si>
  <si>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</si>
  <si>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</si>
  <si>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</si>
  <si>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</si>
  <si>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</si>
  <si>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</si>
  <si>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</si>
  <si>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</si>
  <si>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</si>
  <si>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</si>
  <si>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</si>
  <si>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</si>
  <si>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</si>
  <si>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</si>
  <si>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</si>
  <si>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</si>
  <si>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</si>
  <si>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</si>
  <si>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</si>
  <si>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</si>
  <si>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</si>
  <si>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</si>
  <si>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</si>
  <si>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</si>
  <si>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</si>
  <si>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</si>
  <si>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</si>
  <si>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</si>
  <si>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</si>
  <si>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</si>
  <si>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</si>
  <si>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</si>
  <si>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</si>
  <si>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</si>
  <si>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</si>
  <si>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</si>
  <si>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</si>
  <si>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</si>
  <si>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</si>
  <si>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</si>
  <si>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</si>
  <si>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</si>
  <si>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</si>
  <si>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</si>
  <si>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</si>
  <si>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</si>
  <si>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</si>
  <si>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</si>
  <si>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</si>
  <si>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</si>
  <si>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</si>
  <si>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</si>
  <si>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</si>
  <si>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</si>
  <si>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</si>
  <si>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</si>
  <si>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</si>
  <si>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</si>
  <si>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</si>
  <si>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</si>
  <si>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</si>
  <si>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</si>
  <si>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</si>
  <si>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</si>
  <si>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</si>
  <si>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</si>
  <si>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</si>
  <si>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</si>
  <si>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</si>
  <si>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</si>
  <si>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</si>
  <si>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</si>
  <si>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</si>
  <si>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</si>
  <si>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</si>
  <si>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</si>
  <si>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</si>
  <si>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</si>
  <si>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</si>
  <si>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</si>
  <si>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</si>
  <si>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</si>
  <si>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</si>
  <si>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</si>
  <si>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</si>
  <si>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</si>
  <si>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</si>
  <si>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</si>
  <si>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</si>
  <si>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</si>
  <si>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</si>
  <si>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</si>
  <si>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</si>
  <si>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</si>
  <si>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</si>
  <si>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</si>
  <si>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</si>
  <si>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</si>
  <si>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</si>
  <si>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</si>
  <si>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</si>
  <si>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</si>
  <si>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</si>
  <si>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</si>
  <si>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</si>
  <si>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</si>
  <si>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</si>
  <si>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</si>
  <si>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</si>
  <si>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</si>
  <si>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</si>
  <si>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</si>
  <si>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</si>
  <si>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</si>
  <si>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</si>
  <si>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</si>
  <si>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</si>
  <si>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</si>
  <si>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</si>
  <si>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</si>
  <si>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</si>
  <si>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</si>
  <si>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</si>
  <si>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</si>
  <si>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</si>
  <si>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</si>
  <si>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</si>
  <si>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</si>
  <si>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</si>
  <si>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</si>
  <si>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</si>
  <si>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</si>
  <si>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</si>
  <si>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</si>
  <si>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</si>
  <si>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</si>
  <si>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</si>
  <si>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</si>
  <si>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</si>
  <si>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</si>
  <si>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</si>
  <si>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</si>
  <si>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</si>
  <si>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</si>
  <si>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</si>
  <si>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</si>
  <si>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</si>
  <si>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</si>
  <si>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</si>
  <si>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</si>
  <si>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</si>
  <si>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</si>
  <si>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</si>
  <si>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</si>
  <si>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</si>
  <si>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</si>
  <si>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</si>
  <si>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</si>
  <si>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</si>
  <si>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</si>
  <si>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</si>
  <si>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</si>
  <si>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</si>
  <si>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</si>
  <si>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</si>
  <si>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</si>
  <si>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</si>
  <si>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</si>
  <si>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</si>
  <si>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</si>
  <si>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</si>
  <si>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</si>
  <si>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</si>
  <si>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</si>
  <si>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</si>
  <si>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</si>
  <si>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</si>
  <si>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</si>
  <si>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</si>
  <si>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</si>
  <si>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</si>
  <si>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</si>
  <si>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</si>
  <si>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</si>
  <si>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</si>
  <si>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</si>
  <si>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</si>
  <si>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</si>
  <si>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</si>
  <si>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</si>
  <si>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</si>
  <si>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</si>
  <si>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</si>
  <si>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</si>
  <si>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</si>
  <si>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</si>
  <si>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</si>
  <si>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</si>
  <si>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</si>
  <si>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</si>
  <si>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</si>
  <si>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</si>
  <si>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</si>
  <si>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</si>
  <si>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</si>
  <si>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</si>
  <si>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</si>
  <si>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</si>
  <si>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</si>
  <si>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</si>
  <si>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</si>
  <si>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</si>
  <si>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</si>
  <si>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</si>
  <si>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</si>
  <si>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</si>
  <si>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</si>
  <si>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</si>
  <si>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</si>
  <si>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</si>
  <si>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</si>
  <si>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</si>
  <si>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</si>
  <si>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</si>
  <si>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</si>
  <si>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</si>
  <si>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</si>
  <si>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</si>
  <si>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</si>
  <si>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</si>
  <si>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</si>
  <si>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</si>
  <si>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</si>
  <si>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</si>
  <si>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</si>
  <si>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</si>
  <si>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</si>
  <si>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</si>
  <si>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</si>
  <si>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</si>
  <si>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</si>
  <si>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</si>
  <si>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</si>
  <si>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</si>
  <si>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</si>
  <si>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</si>
  <si>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</si>
  <si>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</si>
  <si>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</si>
  <si>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</si>
  <si>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</si>
  <si>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</si>
  <si>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</si>
  <si>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</si>
  <si>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</si>
  <si>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</si>
  <si>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</si>
  <si>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</si>
  <si>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</si>
  <si>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</si>
  <si>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</si>
  <si>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</si>
  <si>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</si>
  <si>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</si>
  <si>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</si>
  <si>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</si>
  <si>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</si>
  <si>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</si>
  <si>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</si>
  <si>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</si>
  <si>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</si>
  <si>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</si>
  <si>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</si>
  <si>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</si>
  <si>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</si>
  <si>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</si>
  <si>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</si>
  <si>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</si>
  <si>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</si>
  <si>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</si>
  <si>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</si>
  <si>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</si>
  <si>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</si>
  <si>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</si>
  <si>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</si>
  <si>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</si>
  <si>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</si>
  <si>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</si>
  <si>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</si>
  <si>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</si>
  <si>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</si>
  <si>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</si>
  <si>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</si>
  <si>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</si>
  <si>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</si>
  <si>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</si>
  <si>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</si>
  <si>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</si>
  <si>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</si>
  <si>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</si>
  <si>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</si>
  <si>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</si>
  <si>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</si>
  <si>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</si>
  <si>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</si>
  <si>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</si>
  <si>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</si>
  <si>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</si>
  <si>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</si>
  <si>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</si>
  <si>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</si>
  <si>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</si>
  <si>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</si>
  <si>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</si>
  <si>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</si>
  <si>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</si>
  <si>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</si>
  <si>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</si>
  <si>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</si>
  <si>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</si>
  <si>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</si>
  <si>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</si>
  <si>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</si>
  <si>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</si>
  <si>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</si>
  <si>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</si>
  <si>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</si>
  <si>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</si>
  <si>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</si>
  <si>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</si>
  <si>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</si>
  <si>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</si>
  <si>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</si>
  <si>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</si>
  <si>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</si>
  <si>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</si>
  <si>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</si>
  <si>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</si>
  <si>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</si>
  <si>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</si>
  <si>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</si>
  <si>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</si>
  <si>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</si>
  <si>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</si>
  <si>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</si>
  <si>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</si>
  <si>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</si>
  <si>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</si>
  <si>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</si>
  <si>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</si>
  <si>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</si>
  <si>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</si>
  <si>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</si>
  <si>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</si>
  <si>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</si>
  <si>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</si>
  <si>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</si>
  <si>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</si>
  <si>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</si>
  <si>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</si>
  <si>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</si>
  <si>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</si>
  <si>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</si>
  <si>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</si>
  <si>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</si>
  <si>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</si>
  <si>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</si>
  <si>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</si>
  <si>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</si>
  <si>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</si>
  <si>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</si>
  <si>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</si>
  <si>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</si>
  <si>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</si>
  <si>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</si>
  <si>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</si>
  <si>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</si>
  <si>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</si>
  <si>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</si>
  <si>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</si>
  <si>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</si>
  <si>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</si>
  <si>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</si>
  <si>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</si>
  <si>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</si>
  <si>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</si>
  <si>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</si>
  <si>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</si>
  <si>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</si>
  <si>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</si>
  <si>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</si>
  <si>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</si>
  <si>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</si>
  <si>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</si>
  <si>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</si>
  <si>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</si>
  <si>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</si>
  <si>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</si>
  <si>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</si>
  <si>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</si>
  <si>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</si>
  <si>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</si>
  <si>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</si>
  <si>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</si>
  <si>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</si>
  <si>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</si>
  <si>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</si>
  <si>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</si>
  <si>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</si>
  <si>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</si>
  <si>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</si>
  <si>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</si>
  <si>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</si>
  <si>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</si>
  <si>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</si>
  <si>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</si>
  <si>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</si>
  <si>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</si>
  <si>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</si>
  <si>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</si>
  <si>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</si>
  <si>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</si>
  <si>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</si>
  <si>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</si>
  <si>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</si>
  <si>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</si>
  <si>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</si>
  <si>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</si>
  <si>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</si>
  <si>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</si>
  <si>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</si>
  <si>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</si>
  <si>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</si>
  <si>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</si>
  <si>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</si>
  <si>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</si>
  <si>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</si>
  <si>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</si>
  <si>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</si>
  <si>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</si>
  <si>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</si>
  <si>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</si>
  <si>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</si>
  <si>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</si>
  <si>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</si>
  <si>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</si>
  <si>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</si>
  <si>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</si>
  <si>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</si>
  <si>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</si>
  <si>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</si>
  <si>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</si>
  <si>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</si>
  <si>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</si>
  <si>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</si>
  <si>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</si>
  <si>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</si>
  <si>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</si>
  <si>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</si>
  <si>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</si>
  <si>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</si>
  <si>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</si>
  <si>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</si>
  <si>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</si>
  <si>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</si>
  <si>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</si>
  <si>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</si>
  <si>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</si>
  <si>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</si>
  <si>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</si>
  <si>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</si>
  <si>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</si>
  <si>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</si>
  <si>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</si>
  <si>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</si>
  <si>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</si>
  <si>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</si>
  <si>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</si>
  <si>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</si>
  <si>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</si>
  <si>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</si>
  <si>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</si>
  <si>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</si>
  <si>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</si>
  <si>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</si>
  <si>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</si>
  <si>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</si>
  <si>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</si>
  <si>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</si>
  <si>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</si>
  <si>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</si>
  <si>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</si>
  <si>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</si>
  <si>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</si>
  <si>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</si>
  <si>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</si>
  <si>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</si>
  <si>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</si>
  <si>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</si>
  <si>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</si>
  <si>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</si>
  <si>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</si>
  <si>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</si>
  <si>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</si>
  <si>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</si>
  <si>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</si>
  <si>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</si>
  <si>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</si>
  <si>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</si>
  <si>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</si>
  <si>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</si>
  <si>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</si>
  <si>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</si>
  <si>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</si>
  <si>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</si>
  <si>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</si>
  <si>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</si>
  <si>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</si>
  <si>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</si>
  <si>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</si>
  <si>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</si>
  <si>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</si>
  <si>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</si>
  <si>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</si>
  <si>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</si>
  <si>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</si>
  <si>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</si>
  <si>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</si>
  <si>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</si>
  <si>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</si>
  <si>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</si>
  <si>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</si>
  <si>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</si>
  <si>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</si>
  <si>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</si>
  <si>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</si>
  <si>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</si>
  <si>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</si>
  <si>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</si>
  <si>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</si>
  <si>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</si>
  <si>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</si>
  <si>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</si>
  <si>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</si>
  <si>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</si>
  <si>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</si>
  <si>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</si>
  <si>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</si>
  <si>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</si>
  <si>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</si>
  <si>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</si>
  <si>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</si>
  <si>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</si>
  <si>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</si>
  <si>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</si>
  <si>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</si>
  <si>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</si>
  <si>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</si>
  <si>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</si>
  <si>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</si>
  <si>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</si>
  <si>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</si>
  <si>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</si>
  <si>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</si>
  <si>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</si>
  <si>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</si>
  <si>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</si>
  <si>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</si>
  <si>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</si>
  <si>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</si>
  <si>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</si>
  <si>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</si>
  <si>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</si>
  <si>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</si>
  <si>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</si>
  <si>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</si>
  <si>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</si>
  <si>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</si>
  <si>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</si>
  <si>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</si>
  <si>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</si>
  <si>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</si>
  <si>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</si>
  <si>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</si>
  <si>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</si>
  <si>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</si>
  <si>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</si>
  <si>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</si>
  <si>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</si>
  <si>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</si>
  <si>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</si>
  <si>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</si>
  <si>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</si>
  <si>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</si>
  <si>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</si>
  <si>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</si>
  <si>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</si>
  <si>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</si>
  <si>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</si>
  <si>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</si>
  <si>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</si>
  <si>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</si>
  <si>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</si>
  <si>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</si>
  <si>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</si>
  <si>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</si>
  <si>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</si>
  <si>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</si>
  <si>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</si>
  <si>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</si>
  <si>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</si>
  <si>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</si>
  <si>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</si>
  <si>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</si>
  <si>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</si>
  <si>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</si>
  <si>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</si>
  <si>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</si>
  <si>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</si>
  <si>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</si>
  <si>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</si>
  <si>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</si>
  <si>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</si>
  <si>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</si>
  <si>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</si>
  <si>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</si>
  <si>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</si>
  <si>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</si>
  <si>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</si>
  <si>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</si>
  <si>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</si>
  <si>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</si>
  <si>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</si>
  <si>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</si>
  <si>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</si>
  <si>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</si>
  <si>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</si>
  <si>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</si>
  <si>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</si>
  <si>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</si>
  <si>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</si>
  <si>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</si>
  <si>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</si>
  <si>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</si>
  <si>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</si>
  <si>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</si>
  <si>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</si>
  <si>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</si>
  <si>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</si>
  <si>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</si>
  <si>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</si>
  <si>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</si>
  <si>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</si>
  <si>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</si>
  <si>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</si>
  <si>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</si>
  <si>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</si>
  <si>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</si>
  <si>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</si>
  <si>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</si>
  <si>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</si>
  <si>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</si>
  <si>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</si>
  <si>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</si>
  <si>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</si>
  <si>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</si>
  <si>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</si>
  <si>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</si>
  <si>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</si>
  <si>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</si>
  <si>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</si>
  <si>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</si>
  <si>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</si>
  <si>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</si>
  <si>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</si>
  <si>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</si>
  <si>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</si>
  <si>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</si>
  <si>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</si>
  <si>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</si>
  <si>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</si>
  <si>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</si>
  <si>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</si>
  <si>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</si>
  <si>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</si>
  <si>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</si>
  <si>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</si>
  <si>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</si>
  <si>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</si>
  <si>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</si>
  <si>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</si>
  <si>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</si>
  <si>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</si>
  <si>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</si>
  <si>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</si>
  <si>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</si>
  <si>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</si>
  <si>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</si>
  <si>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</si>
  <si>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</si>
  <si>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</si>
  <si>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</si>
  <si>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</si>
  <si>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</si>
  <si>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</si>
  <si>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</si>
  <si>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</si>
  <si>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</si>
  <si>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</si>
  <si>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</si>
  <si>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</si>
  <si>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</si>
  <si>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</si>
  <si>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</si>
  <si>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</si>
  <si>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</si>
  <si>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</si>
  <si>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</si>
  <si>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</si>
  <si>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</si>
  <si>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</si>
  <si>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</si>
  <si>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</si>
  <si>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</si>
  <si>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</si>
  <si>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</si>
  <si>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</si>
  <si>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</si>
  <si>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</si>
  <si>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</si>
  <si>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</si>
  <si>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</si>
  <si>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</si>
  <si>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</si>
  <si>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</si>
  <si>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</si>
  <si>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</si>
  <si>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</si>
  <si>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</si>
  <si>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</si>
  <si>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</si>
  <si>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</si>
  <si>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</si>
  <si>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</si>
  <si>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</si>
  <si>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</si>
  <si>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</si>
  <si>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</si>
  <si>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</si>
  <si>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</si>
  <si>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</si>
  <si>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</si>
  <si>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</si>
  <si>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</si>
  <si>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</si>
  <si>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</si>
  <si>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</si>
  <si>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</si>
  <si>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</si>
  <si>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</si>
  <si>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</si>
  <si>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</si>
  <si>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</si>
  <si>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</si>
  <si>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</si>
  <si>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</si>
  <si>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</si>
  <si>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</si>
  <si>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</si>
  <si>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</si>
  <si>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</si>
  <si>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</si>
  <si>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</si>
  <si>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</si>
  <si>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</si>
  <si>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</si>
  <si>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</si>
  <si>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</si>
  <si>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</si>
  <si>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</si>
  <si>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</si>
  <si>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</si>
  <si>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</si>
  <si>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</si>
  <si>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</si>
  <si>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</si>
  <si>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</si>
  <si>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</si>
  <si>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</si>
  <si>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</si>
  <si>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</si>
  <si>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</si>
  <si>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</si>
  <si>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</si>
  <si>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</si>
  <si>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</si>
  <si>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</si>
  <si>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</si>
  <si>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</si>
  <si>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</si>
  <si>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</si>
  <si>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</si>
  <si>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</si>
  <si>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</si>
  <si>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</si>
  <si>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</si>
  <si>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</si>
  <si>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</si>
  <si>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</si>
  <si>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</si>
  <si>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</si>
  <si>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</si>
  <si>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</si>
  <si>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</si>
  <si>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</si>
  <si>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</si>
  <si>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</si>
  <si>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</si>
  <si>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</si>
  <si>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</si>
  <si>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</si>
  <si>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</si>
  <si>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</si>
  <si>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</si>
  <si>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</si>
  <si>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</si>
  <si>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</si>
  <si>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</si>
  <si>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</si>
  <si>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</si>
  <si>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</si>
  <si>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</si>
  <si>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</si>
  <si>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</si>
  <si>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</si>
  <si>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</si>
  <si>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</si>
  <si>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</si>
  <si>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</si>
  <si>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</si>
  <si>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</si>
  <si>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</si>
  <si>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</si>
  <si>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</si>
  <si>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</si>
  <si>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</si>
  <si>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</si>
  <si>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</si>
  <si>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</si>
  <si>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</si>
  <si>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</si>
  <si>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</si>
  <si>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</si>
  <si>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</si>
  <si>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</si>
  <si>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</si>
  <si>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</si>
  <si>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</si>
  <si>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</si>
  <si>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</si>
  <si>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</si>
  <si>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</si>
  <si>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</si>
  <si>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</si>
  <si>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</si>
  <si>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</si>
  <si>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</si>
  <si>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</si>
  <si>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</si>
  <si>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</si>
  <si>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</si>
  <si>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</si>
  <si>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</si>
  <si>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</si>
  <si>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</si>
  <si>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</si>
  <si>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</si>
  <si>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</si>
  <si>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</si>
  <si>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</si>
  <si>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</si>
  <si>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</si>
  <si>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</si>
  <si>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</si>
  <si>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</si>
  <si>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</si>
  <si>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</si>
  <si>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</si>
  <si>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</si>
  <si>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</si>
  <si>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</si>
  <si>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</si>
  <si>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</si>
  <si>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</si>
  <si>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</si>
  <si>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</si>
  <si>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</si>
  <si>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</si>
  <si>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</si>
  <si>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</si>
  <si>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</si>
  <si>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</si>
  <si>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</si>
  <si>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</si>
  <si>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</si>
  <si>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</si>
  <si>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</si>
  <si>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</si>
  <si>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</si>
  <si>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</si>
  <si>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</si>
  <si>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</si>
  <si>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</si>
  <si>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</si>
  <si>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</si>
  <si>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</si>
  <si>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</si>
  <si>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</si>
  <si>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</si>
  <si>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</si>
  <si>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</si>
  <si>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</si>
  <si>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</si>
  <si>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</si>
  <si>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</si>
  <si>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</si>
  <si>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</si>
  <si>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</si>
  <si>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</si>
  <si>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</si>
  <si>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</si>
  <si>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</si>
  <si>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</si>
  <si>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</si>
  <si>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</si>
  <si>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</si>
  <si>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</si>
  <si>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</si>
  <si>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</si>
  <si>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</si>
  <si>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</si>
  <si>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</si>
  <si>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</si>
  <si>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</si>
  <si>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</si>
  <si>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</si>
  <si>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</si>
  <si>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</si>
  <si>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</si>
  <si>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</si>
  <si>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</si>
  <si>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</si>
  <si>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</si>
  <si>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</si>
  <si>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</si>
  <si>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</si>
  <si>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</si>
  <si>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</si>
  <si>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</si>
  <si>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</si>
  <si>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</si>
  <si>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</si>
  <si>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</si>
  <si>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</si>
  <si>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</si>
  <si>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</si>
  <si>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</si>
  <si>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</si>
  <si>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</si>
  <si>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</si>
  <si>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</si>
  <si>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</si>
  <si>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</si>
  <si>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</si>
  <si>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</si>
  <si>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</si>
  <si>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</si>
  <si>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</si>
  <si>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</si>
  <si>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</si>
  <si>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</si>
  <si>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</si>
  <si>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</si>
  <si>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</si>
  <si>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</si>
  <si>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</si>
  <si>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</si>
  <si>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</si>
  <si>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</si>
  <si>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</si>
  <si>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</si>
  <si>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</si>
  <si>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</si>
  <si>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</si>
  <si>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</si>
  <si>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</si>
  <si>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</si>
  <si>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</si>
  <si>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</si>
  <si>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</si>
  <si>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</si>
  <si>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</si>
  <si>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</si>
  <si>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</si>
  <si>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</si>
  <si>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</si>
  <si>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</si>
  <si>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</si>
  <si>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</si>
  <si>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</si>
  <si>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</si>
  <si>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</si>
  <si>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</si>
  <si>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</si>
  <si>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</si>
  <si>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</si>
  <si>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</si>
  <si>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</si>
  <si>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</si>
  <si>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</si>
  <si>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</si>
  <si>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</si>
  <si>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</si>
  <si>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</si>
  <si>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</si>
  <si>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</si>
  <si>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</si>
  <si>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</si>
  <si>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</si>
  <si>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</si>
  <si>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</si>
  <si>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</si>
  <si>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</si>
  <si>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</si>
  <si>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 PCM-20250215-00000830 </t>
  </si>
  <si>
    <t>LTE site still down and  site located in aramco area access issue need special permission</t>
  </si>
  <si>
    <t xml:space="preserve"> PCM-20251007-00001750 </t>
  </si>
  <si>
    <t>access road issue</t>
  </si>
  <si>
    <t xml:space="preserve"> PCM-20251008-00001040</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</si>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</sst>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6" totalsRowShown="0" headerRowDxfId="48" dataDxfId="47" headerRowBorderDxfId="45" tableBorderDxfId="46" totalsRowBorderDxfId="44">
  <autoFilter ref="A1:L4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275.56391585648089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45938.512341782407</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45938.512341782407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45938.512341782407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45938.512341782407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45938.512341782407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45938.512341782407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45938.512341782407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45938.512341782407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45938.512341782407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45938.512341782407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45938.512341782407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45938.512341782407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45938.512341782407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45938.512341782407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45938.512341782407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45938.512341782407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45938.512341782407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45938.512341782407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45938.512341782407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45938.512341782407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45938.512341782407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45938.512341782407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45938.512341782407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45938.512341782407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45938.512341782407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45938.512341782407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45938.512341782407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45938.512341782407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45938.512341782407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45938.512341782407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45938.512341782407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45938.512341782407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45938.512341782407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45938.512341782407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45938.512341782407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45938.512341782407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45938.512341782407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45938.512341782407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45938.512341782407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45938.512341782407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45938.512341782407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45938.512341782407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45938.512341782407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45938.512341782407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45938.512341782407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45938.512341782407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45938.512341782407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45938.512341782407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45938.512341782407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45938.512341782407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45938.512341782407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45938.512341782407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45938.512341782407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45938.512341782407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45938.512341782407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45938.512341782407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45938.512341782407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45938.512341782407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45938.512341782407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45938.512341782407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45938.512341782407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45938.512341782407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45938.512341782407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45938.512341782407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45938.512341782407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45938.512341782407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45938.512341782407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45938.512341782407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45938.512341782407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45938.512341782407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45938.512341782407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45938.512341782407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45938.512341782407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45938.512341782407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45938.512341782407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45938.512341782407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45938.512341782407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45938.512341782407</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69722683-BAC6-4947-A738-08D4A181AFA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131.78525844907563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113.51250381944556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0.11662418981723022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45938.512341782407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45938.512341782407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45938.512341782407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45938.512341782407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45938.512341782407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45938.512341782407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45938.512341782407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45938.512341782407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45938.512341782407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45938.512341782407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45938.512341782407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45938.512341782407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45938.512341782407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45938.512341782407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45938.512341782407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45938.512341782407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45938.512341782407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45938.512341782407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45938.512341782407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45938.512341782407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45938.512341782407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45938.512341782407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45938.512341782407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45938.512341782407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45938.512341782407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45938.512341782407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45938.512341782407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45938.512341782407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45938.512341782407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45938.512341782407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45938.512341782407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45938.512341782407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45938.512341782407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45938.512341782407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45938.512341782407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45938.512341782407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45938.512341782407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45938.512341782407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45938.512341782407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45938.512341782407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45938.512341782407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45938.512341782407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45938.512341782407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45938.512341782407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45938.512341782407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45938.512341782407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45938.512341782407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45938.512341782407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45938.512341782407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45938.512341782407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45938.512341782407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45938.512341782407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45938.512341782407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45938.512341782407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45938.512341782407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45938.512341782407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45938.512341782407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45938.512341782407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45938.512341782407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45938.512341782407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45938.512341782407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45938.512341782407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45938.512341782407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45938.512341782407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45938.512341782407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45938.512341782407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45938.512341782407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45938.512341782407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45938.512341782407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45938.512341782407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45938.512341782407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45938.512341782407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45938.512341782407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45938.512341782407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45938.512341782407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45938.512341782407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45938.512341782407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45938.512341782407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45938.512341782407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45938.512341782407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45938.512341782407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45938.512341782407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45938.512341782407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45938.512341782407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45938.512341782407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45938.512341782407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45938.512341782407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45938.512341782407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45938.512341782407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45938.512341782407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45938.512341782407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45938.512341782407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45938.512341782407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45938.512341782407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45938.512341782407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45938.512341782407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45938.512341782407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45938.512341782407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45938.512341782407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45938.512341782407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45938.512341782407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45938.512341782407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45938.512341782407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45938.512341782407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45938.512341782407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45938.512341782407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45938.512341782407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45938.512341782407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45938.512341782407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45938.512341782407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45938.512341782407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45938.512341782407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45938.512341782407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45938.512341782407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45938.512341782407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45938.512341782407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45938.512341782407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45938.512341782407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45938.512341782407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45938.512341782407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45938.512341782407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45938.512341782407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45938.512341782407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45938.512341782407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45938.512341782407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45938.512341782407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45938.512341782407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45938.512341782407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45938.512341782407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45938.512341782407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45938.512341782407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45938.512341782407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45938.512341782407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45938.512341782407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45938.512341782407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45938.512341782407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45938.512341782407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45938.512341782407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45938.512341782407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45938.512341782407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45938.512341782407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45938.512341782407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45938.512341782407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45938.512341782407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45938.512341782407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45938.512341782407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45938.512341782407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45938.512341782407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45938.512341782407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45938.512341782407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45938.512341782407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45938.512341782407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45938.512341782407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45938.512341782407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45938.512341782407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45938.512341782407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45938.512341782407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45938.512341782407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45938.512341782407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45938.512341782407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45938.512341782407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45938.512341782407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45938.512341782407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45938.512341782407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45938.512341782407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45938.512341782407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45938.512341782407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45938.512341782407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45938.512341782407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45938.512341782407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45938.512341782407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45938.512341782407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45938.512341782407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45938.512341782407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45938.512341782407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45938.512341782407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45938.512341782407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45938.512341782407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45938.512341782407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45938.512341782407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45938.512341782407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45938.512341782407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45938.512341782407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45938.512341782407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45938.512341782407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45938.512341782407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45938.512341782407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45938.512341782407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45938.512341782407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45938.512341782407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45938.512341782407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45938.512341782407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45938.512341782407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45938.512341782407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45938.512341782407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45938.512341782407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45938.512341782407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45938.512341782407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45938.512341782407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45938.512341782407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45938.512341782407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45938.512341782407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45938.512341782407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45938.512341782407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45938.512341782407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45938.512341782407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45938.512341782407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45938.512341782407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45938.512341782407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45938.512341782407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45938.512341782407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45938.512341782407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45938.512341782407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45938.512341782407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45938.512341782407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45938.512341782407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45938.512341782407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45938.512341782407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45938.512341782407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45938.512341782407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45938.512341782407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45938.512341782407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45938.512341782407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45938.512341782407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45938.512341782407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45938.512341782407</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45938.512341782407</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45938.512341782407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45938.512341782407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45938.512341782407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45938.512341782407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45938.512341782407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45938.512341782407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45938.512341782407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45938.512341782407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45938.512341782407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45938.512341782407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45938.512341782407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45938.512341782407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45938.512341782407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45938.512341782407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45938.512341782407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45938.512341782407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45938.512341782407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45938.512341782407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45938.512341782407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45938.512341782407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45938.512341782407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45938.512341782407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45938.512341782407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45938.512341782407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45938.512341782407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45938.512341782407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45938.512341782407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45938.512341782407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45938.512341782407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45938.512341782407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45938.512341782407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45938.512341782407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45938.512341782407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45938.512341782407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45938.512341782407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45938.512341782407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45938.512341782407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45938.512341782407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45938.512341782407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45938.512341782407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45938.512341782407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45938.512341782407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45938.512341782407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45938.512341782407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45938.512341782407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45938.512341782407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45938.512341782407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45938.512341782407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45938.512341782407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45938.512341782407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45938.512341782407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45938.512341782407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45938.512341782407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45938.512341782407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45938.512341782407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45938.512341782407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45938.512341782407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45938.512341782407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45938.512341782407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45938.512341782407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45938.512341782407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45938.512341782407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45938.512341782407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45938.512341782407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45938.512341782407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45938.512341782407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45938.512341782407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45938.512341782407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45938.512341782407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45938.512341782407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45938.512341782407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45938.512341782407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45938.512341782407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45938.512341782407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45938.512341782407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45938.512341782407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45938.512341782407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45938.512341782407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45938.512341782407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45938.512341782407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45938.512341782407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45938.512341782407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45938.512341782407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45938.512341782407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45938.512341782407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45938.512341782407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45938.512341782407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45938.512341782407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45938.512341782407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45938.512341782407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45938.512341782407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45938.512341782407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45938.512341782407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45938.512341782407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45938.512341782407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45938.512341782407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45938.512341782407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45938.512341782407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45938.512341782407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45938.512341782407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45938.512341782407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45938.512341782407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45938.512341782407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45938.512341782407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45938.512341782407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45938.512341782407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45938.512341782407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45938.512341782407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45938.512341782407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45938.512341782407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45938.512341782407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45938.512341782407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45938.512341782407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45938.512341782407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45938.512341782407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45938.512341782407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45938.512341782407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45938.512341782407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45938.512341782407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45938.512341782407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45938.512341782407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45938.512341782407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45938.512341782407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45938.512341782407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45938.512341782407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45938.512341782407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45938.512341782407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45938.512341782407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45938.512341782407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45938.512341782407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45938.512341782407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45938.512341782407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45938.512341782407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45938.512341782407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45938.512341782407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45938.512341782407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45938.512341782407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45938.512341782407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45938.512341782407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45938.512341782407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45938.512341782407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45938.512341782407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45938.512341782407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45938.512341782407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45938.512341782407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45938.512341782407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45938.512341782407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45938.512341782407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45938.512341782407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45938.512341782407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45938.512341782407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45938.512341782407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45938.512341782407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45938.512341782407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45938.512341782407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45938.512341782407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45938.512341782407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45938.512341782407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45938.512341782407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45938.512341782407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45938.512341782407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45938.512341782407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45938.512341782407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45938.512341782407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45938.512341782407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45938.512341782407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45938.512341782407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45938.512341782407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45938.512341782407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45938.512341782407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45938.512341782407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45938.512341782407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45938.512341782407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45938.512341782407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45938.512341782407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45938.512341782407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45938.512341782407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45938.512341782407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45938.512341782407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45938.512341782407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45938.512341782407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45938.512341782407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45938.512341782407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45938.512341782407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45938.512341782407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45938.512341782407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45938.512341782407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45938.512341782407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45938.512341782407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45938.512341782407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45938.512341782407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45938.512341782407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45938.512341782407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45938.512341782407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45938.512341782407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45938.512341782407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45938.512341782407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45938.512341782407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45938.512341782407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45938.512341782407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45938.512341782407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45938.512341782407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45938.512341782407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45938.512341782407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45938.512341782407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45938.512341782407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45938.512341782407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45938.512341782407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45938.512341782407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45938.512341782407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45938.512341782407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45938.512341782407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45938.512341782407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45938.512341782407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45938.512341782407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45938.512341782407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45938.512341782407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45938.512341782407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45938.512341782407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45938.512341782407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45938.512341782407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45938.512341782407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45938.512341782407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45938.512341782407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45938.512341782407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45938.512341782407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45938.512341782407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45938.512341782407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45938.512341782407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45938.512341782407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45938.512341782407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45938.512341782407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45938.512341782407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45938.512341782407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45938.512341782407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45938.512341782407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45938.512341782407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45938.512341782407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45938.512341782407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45938.512341782407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45938.512341782407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45938.512341782407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45938.512341782407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45938.512341782407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45938.512341782407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45938.512341782407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45938.512341782407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45938.512341782407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45938.512341782407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45938.512341782407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45938.512341782407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45938.512341782407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45938.512341782407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45938.512341782407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45938.512341782407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45938.512341782407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45938.512341782407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45938.512341782407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45938.512341782407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45938.512341782407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45938.512341782407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45938.512341782407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45938.512341782407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45938.512341782407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45938.512341782407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45938.512341782407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45938.512341782407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45938.512341782407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45938.512341782407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45938.512341782407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45938.512341782407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45938.512341782407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45938.512341782407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45938.512341782407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45938.512341782407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45938.512341782407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45938.512341782407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45938.512341782407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45938.512341782407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45938.512341782407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45938.512341782407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45938.512341782407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45938.512341782407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45938.512341782407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45938.512341782407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45938.512341782407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45938.512341782407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45938.512341782407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45938.512341782407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45938.512341782407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45938.512341782407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45938.512341782407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45938.512341782407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45938.512341782407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45938.512341782407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45938.512341782407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45938.512341782407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45938.512341782407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45938.512341782407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45938.512341782407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45938.512341782407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45938.512341782407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45938.512341782407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45938.512341782407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45938.512341782407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45938.512341782407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45938.512341782407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45938.512341782407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45938.512341782407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45938.512341782407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45938.512341782407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45938.512341782407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45938.512341782407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45938.512341782407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45938.512341782407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45938.512341782407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45938.512341782407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45938.512341782407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45938.512341782407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45938.512341782407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45938.512341782407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45938.512341782407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45938.512341782407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45938.512341782407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45938.512341782407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45938.512341782407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45938.512341782407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45938.512341782407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45938.512341782407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45938.512341782407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45938.512341782407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45938.512341782407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45938.512341782407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45938.512341782407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45938.512341782407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45938.512341782407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45938.512341782407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45938.512341782407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45938.512341782407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45938.512341782407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45938.512341782407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45938.512341782407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45938.512341782407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45938.512341782407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45938.512341782407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45938.512341782407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45938.512341782407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45938.512341782407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45938.512341782407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45938.512341782407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45938.512341782407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45938.512341782407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45938.512341782407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45938.512341782407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45938.512341782407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45938.512341782407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45938.512341782407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45938.512341782407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45938.512341782407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45938.512341782407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45938.512341782407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45938.512341782407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45938.512341782407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45938.512341782407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45938.512341782407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45938.512341782407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45938.512341782407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45938.512341782407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45938.512341782407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45938.512341782407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45938.512341782407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45938.512341782407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45938.512341782407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45938.512341782407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45938.512341782407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45938.512341782407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45938.512341782407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45938.512341782407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45938.512341782407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45938.512341782407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45938.512341782407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45938.512341782407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45938.512341782407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45938.512341782407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45938.512341782407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45938.512341782407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45938.512341782407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45938.512341782407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45938.512341782407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45938.512341782407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45938.512341782407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45938.512341782407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45938.512341782407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45938.512341782407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45938.512341782407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45938.512341782407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45938.512341782407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45938.512341782407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45938.512341782407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45938.512341782407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45938.512341782407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45938.512341782407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45938.512341782407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45938.512341782407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45938.512341782407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45938.512341782407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45938.512341782407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45938.512341782407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45938.512341782407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45938.512341782407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45938.512341782407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45938.512341782407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45938.512341782407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45938.512341782407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45938.512341782407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45938.512341782407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45938.512341782407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45938.512341782407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45938.512341782407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45938.512341782407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45938.512341782407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45938.512341782407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45938.512341782407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45938.512341782407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45938.512341782407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45938.512341782407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45938.512341782407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45938.512341782407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45938.512341782407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45938.512341782407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45938.512341782407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45938.512341782407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45938.512341782407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45938.512341782407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45938.512341782407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45938.512341782407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45938.512341782407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45938.512341782407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45938.512341782407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45938.512341782407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45938.512341782407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45938.512341782407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45938.512341782407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45938.512341782407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45938.512341782407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45938.512341782407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45938.512341782407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45938.512341782407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45938.512341782407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45938.512341782407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45938.512341782407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45938.512341782407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45938.512341782407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45938.512341782407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45938.512341782407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45938.512341782407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45938.512341782407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45938.512341782407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45938.512341782407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45938.512341782407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45938.512341782407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45938.512341782407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45938.512341782407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45938.512341782407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45938.512341782407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45938.512341782407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45938.512341782407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45938.512341782407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45938.512341782407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45938.512341782407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45938.512341782407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45938.512341782407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45938.512341782407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45938.512341782407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45938.512341782407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45938.512341782407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45938.512341782407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45938.512341782407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45938.512341782407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45938.512341782407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45938.512341782407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45938.512341782407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45938.512341782407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45938.512341782407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45938.512341782407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45938.512341782407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45938.512341782407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45938.512341782407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45938.512341782407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45938.512341782407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45938.512341782407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45938.512341782407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45938.512341782407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45938.512341782407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45938.512341782407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45938.512341782407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45938.512341782407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45938.512341782407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45938.512341782407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45938.512341782407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45938.512341782407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45938.512341782407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45938.512341782407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45938.512341782407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45938.512341782407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45938.512341782407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45938.512341782407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45938.512341782407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45938.512341782407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45938.512341782407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45938.512341782407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45938.512341782407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45938.512341782407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45938.512341782407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45938.512341782407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45938.512341782407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45938.512341782407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45938.512341782407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45938.512341782407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45938.512341782407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45938.512341782407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45938.512341782407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45938.512341782407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45938.512341782407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45938.512341782407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45938.512341782407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45938.512341782407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45938.512341782407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45938.512341782407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45938.512341782407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45938.512341782407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45938.512341782407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45938.512341782407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45938.512341782407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45938.512341782407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45938.512341782407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45938.512341782407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45938.512341782407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45938.512341782407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45938.512341782407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45938.512341782407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45938.512341782407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45938.512341782407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45938.512341782407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45938.512341782407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45938.512341782407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45938.512341782407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45938.512341782407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45938.512341782407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45938.512341782407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45938.512341782407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45938.512341782407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45938.512341782407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45938.512341782407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45938.512341782407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45938.512341782407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45938.512341782407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45938.512341782407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45938.512341782407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45938.512341782407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45938.512341782407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45938.512341782407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45938.512341782407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45938.512341782407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45938.512341782407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45938.512341782407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45938.512341782407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45938.512341782407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45938.512341782407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45938.512341782407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45938.512341782407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45938.512341782407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45938.512341782407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45938.512341782407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45938.512341782407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45938.512341782407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45938.512341782407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45938.512341782407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45938.512341782407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45938.512341782407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45938.512341782407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45938.512341782407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45938.512341782407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45938.512341782407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45938.512341782407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45938.512341782407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45938.512341782407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45938.512341782407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45938.512341782407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45938.512341782407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45938.512341782407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45938.512341782407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45938.512341782407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45938.512341782407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45938.512341782407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45938.512341782407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45938.512341782407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45938.512341782407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45938.512341782407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45938.512341782407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45938.512341782407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45938.512341782407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45938.512341782407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45938.512341782407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45938.512341782407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45938.512341782407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45938.512341782407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45938.512341782407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45938.512341782407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45938.512341782407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45938.512341782407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45938.512341782407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45938.512341782407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45938.512341782407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45938.512341782407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45938.512341782407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45938.512341782407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45938.512341782407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45938.512341782407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45938.512341782407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45938.512341782407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45938.512341782407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45938.512341782407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45938.512341782407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45938.512341782407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45938.512341782407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45938.512341782407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45938.512341782407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45938.512341782407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45938.512341782407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45938.512341782407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45938.512341782407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45938.512341782407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45938.512341782407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45938.512341782407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45938.512341782407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45938.512341782407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45938.512341782407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45938.512341782407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45938.512341782407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45938.512341782407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45938.512341782407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45938.512341782407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45938.512341782407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45938.512341782407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45938.512341782407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45938.512341782407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45938.512341782407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45938.512341782407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45938.512341782407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45938.512341782407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45938.512341782407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45938.512341782407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45938.512341782407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45938.512341782407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45938.512341782407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45938.512341782407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45938.512341782407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45938.512341782407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45938.512341782407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45938.512341782407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45938.512341782407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45938.512341782407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45938.512341782407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45938.512341782407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45938.512341782407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45938.512341782407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45938.512341782407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45938.512341782407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45938.512341782407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45938.512341782407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45938.512341782407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45938.512341782407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45938.512341782407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45938.512341782407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45938.512341782407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45938.512341782407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45938.512341782407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45938.512341782407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45938.512341782407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45938.512341782407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45938.512341782407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45938.512341782407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45938.512341782407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45938.512341782407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45938.512341782407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45938.512341782407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45938.512341782407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45938.512341782407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45938.512341782407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45938.512341782407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45938.512341782407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45938.512341782407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45938.512341782407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45938.512341782407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45938.512341782407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45938.512341782407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45938.512341782407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45938.512341782407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45938.512341782407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45938.512341782407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45938.512341782407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45938.512341782407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45938.512341782407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45938.512341782407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45938.512341782407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45938.512341782407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45938.512341782407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45938.512341782407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45938.512341782407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45938.512341782407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45938.512341782407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45938.512341782407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45938.512341782407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45938.512341782407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45938.512341782407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45938.512341782407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45938.512341782407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45938.512341782407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45938.512341782407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45938.512341782407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45938.512341782407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45938.512341782407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45938.512341782407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45938.512341782407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45938.512341782407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45938.512341782407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45938.512341782407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45938.512341782407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45938.512341782407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45938.512341782407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45938.512341782407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45938.512341782407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45938.512341782407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45938.512341782407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45938.512341782407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45938.512341782407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45938.512341782407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45938.512341782407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45938.512341782407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45938.512341782407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45938.512341782407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45938.512341782407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45938.512341782407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45938.512341782407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45938.512341782407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45938.512341782407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45938.512341782407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45938.512341782407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45938.512341782407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45938.512341782407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45938.512341782407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45938.512341782407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45938.512341782407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45938.512341782407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45938.512341782407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45938.512341782407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45938.512341782407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45938.512341782407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45938.512341782407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45938.512341782407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45938.512341782407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45938.512341782407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45938.512341782407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45938.512341782407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45938.512341782407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45938.512341782407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45938.512341782407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45938.512341782407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45938.512341782407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45938.512341782407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45938.512341782407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45938.512341782407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45938.512341782407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45938.512341782407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45938.512341782407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45938.512341782407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45938.512341782407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45938.512341782407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45938.512341782407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45938.512341782407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45938.512341782407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45938.512341782407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45938.512341782407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45938.512341782407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45938.512341782407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45938.512341782407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45938.512341782407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45938.512341782407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45938.512341782407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45938.512341782407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45938.512341782407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45938.512341782407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45938.512341782407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45938.512341782407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45938.512341782407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45938.512341782407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45938.512341782407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45938.512341782407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45938.512341782407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45938.512341782407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45938.512341782407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45938.512341782407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45938.512341782407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45938.512341782407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45938.512341782407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45938.512341782407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45938.512341782407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45938.512341782407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45938.512341782407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45938.512341782407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45938.512341782407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45938.512341782407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45938.512341782407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45938.512341782407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45938.512341782407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45938.512341782407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45938.512341782407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45938.512341782407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45938.512341782407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45938.512341782407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45938.512341782407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45938.512341782407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45938.512341782407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45938.512341782407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45938.512341782407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45938.512341782407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45938.512341782407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45938.512341782407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45938.512341782407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45938.512341782407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45938.512341782407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45938.512341782407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45938.512341782407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45938.512341782407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45938.512341782407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45938.512341782407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45938.512341782407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45938.512341782407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45938.512341782407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45938.512341782407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45938.512341782407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45938.512341782407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45938.512341782407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45938.512341782407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45938.512341782407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45938.512341782407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45938.512341782407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45938.512341782407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45938.512341782407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45938.512341782407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45938.512341782407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45938.512341782407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45938.512341782407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45938.512341782407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45938.512341782407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45938.512341782407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45938.512341782407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45938.512341782407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45938.512341782407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45938.512341782407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45938.512341782407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45938.512341782407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45938.512341782407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45938.512341782407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45938.512341782407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45938.512341782407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45938.512341782407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45938.512341782407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45938.512341782407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45938.512341782407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45938.512341782407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45938.512341782407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45938.512341782407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45938.512341782407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45938.512341782407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45938.512341782407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45938.512341782407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45938.512341782407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45938.512341782407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45938.512341782407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45938.512341782407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45938.512341782407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45938.512341782407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45938.512341782407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45938.512341782407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45938.512341782407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45938.512341782407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45938.512341782407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45938.512341782407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45938.512341782407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45938.512341782407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45938.512341782407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45938.512341782407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45938.512341782407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45938.512341782407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45938.512341782407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45938.512341782407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45938.512341782407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45938.512341782407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45938.512341782407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45938.512341782407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45938.512341782407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45938.512341782407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45938.512341782407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45938.512341782407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45938.512341782407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45938.512341782407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45938.512341782407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45938.512341782407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45938.512341782407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45938.512341782407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45938.512341782407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45938.512341782407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45938.512341782407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45938.512341782407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45938.512341782407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45938.512341782407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45938.512341782407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45938.512341782407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45938.512341782407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45938.512341782407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45938.512341782407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45938.512341782407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45938.512341782407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45938.512341782407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45938.512341782407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45938.512341782407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45938.512341782407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45938.512341782407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45938.512341782407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45938.512341782407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45938.512341782407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45938.512341782407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45938.512341782407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45938.512341782407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45938.512341782407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45938.512341782407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45938.512341782407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45938.512341782407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45938.512341782407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45938.512341782407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45938.512341782407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45938.512341782407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45938.512341782407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45938.512341782407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45938.512341782407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45938.512341782407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45938.512341782407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45938.512341782407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45938.512341782407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45938.512341782407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45938.512341782407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45938.512341782407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45938.512341782407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45938.512341782407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45938.512341782407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45938.512341782407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45938.512341782407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45938.512341782407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45938.512341782407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45938.512341782407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45938.512341782407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45938.512341782407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45938.512341782407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45938.512341782407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45938.512341782407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45938.512341782407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45938.512341782407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45938.512341782407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45938.512341782407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45938.512341782407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45938.512341782407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45938.512341782407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45938.512341782407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45938.512341782407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45938.512341782407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45938.512341782407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45938.512341782407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45938.512341782407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45938.512341782407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45938.512341782407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45938.512341782407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45938.512341782407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45938.512341782407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45938.512341782407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45938.512341782407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45938.512341782407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45938.512341782407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45938.512341782407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45938.512341782407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45938.512341782407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45938.512341782407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45938.512341782407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45938.512341782407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45938.512341782407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45938.512341782407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45938.512341782407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45938.512341782407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45938.512341782407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45938.512341782407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45938.512341782407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45938.512341782407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45938.512341782407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45938.512341782407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45938.512341782407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45938.512341782407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45938.512341782407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45938.512341782407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45938.512341782407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45938.512341782407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45938.512341782407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45938.512341782407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45938.512341782407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45938.512341782407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45938.512341782407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45938.512341782407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45938.512341782407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45938.512341782407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45938.512341782407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45938.512341782407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45938.512341782407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45938.512341782407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45938.512341782407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45938.512341782407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45938.512341782407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45938.512341782407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45938.512341782407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45938.512341782407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45938.512341782407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45938.512341782407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45938.512341782407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45938.512341782407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45938.512341782407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45938.512341782407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45938.512341782407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45938.512341782407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45938.512341782407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45938.512341782407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45938.512341782407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45938.512341782407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45938.512341782407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45938.512341782407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45938.512341782407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45938.512341782407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45938.512341782407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45938.512341782407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45938.512341782407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45938.512341782407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45938.512341782407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45938.512341782407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45938.512341782407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45938.512341782407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45938.512341782407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45938.512341782407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45938.512341782407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45938.512341782407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45938.512341782407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45938.512341782407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45938.512341782407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45938.512341782407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45938.512341782407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45938.512341782407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45938.512341782407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45938.512341782407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45938.512341782407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45938.512341782407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45938.512341782407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45938.512341782407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45938.512341782407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45938.512341782407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45938.512341782407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45938.512341782407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45938.512341782407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45938.512341782407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45938.512341782407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45938.512341782407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45938.512341782407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45938.512341782407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45938.512341782407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45938.512341782407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45938.512341782407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45938.512341782407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45938.512341782407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45938.512341782407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45938.512341782407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45938.512341782407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45938.512341782407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45938.512341782407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45938.512341782407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45938.512341782407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45938.512341782407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45938.512341782407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45938.512341782407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45938.512341782407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45938.512341782407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45938.512341782407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45938.512341782407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45938.512341782407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45938.512341782407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45938.512341782407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45938.512341782407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45938.512341782407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45938.512341782407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45938.512341782407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45938.512341782407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45938.512341782407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45938.512341782407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45938.512341782407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45938.512341782407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45938.512341782407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45938.512341782407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45938.512341782407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45938.512341782407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45938.512341782407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45938.512341782407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45938.512341782407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45938.512341782407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45938.512341782407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45938.512341782407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45938.512341782407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45938.512341782407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45938.512341782407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45938.512341782407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45938.512341782407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45938.512341782407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45938.512341782407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45938.512341782407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45938.512341782407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45938.512341782407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45938.512341782407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45938.512341782407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45938.512341782407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45938.512341782407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45938.512341782407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45938.512341782407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45938.512341782407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45938.512341782407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45938.512341782407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45938.512341782407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45938.512341782407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45938.512341782407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45938.512341782407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45938.512341782407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45938.512341782407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45938.512341782407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45938.512341782407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45938.512341782407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45938.512341782407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45938.512341782407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45938.512341782407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45938.512341782407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45938.512341782407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45938.512341782407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45938.512341782407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45938.512341782407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45938.512341782407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45938.512341782407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45938.512341782407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45938.512341782407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45938.512341782407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45938.512341782407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45938.512341782407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45938.512341782407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45938.512341782407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45938.512341782407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45938.512341782407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45938.512341782407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45938.512341782407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45938.512341782407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45938.512341782407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45938.512341782407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45938.512341782407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45938.512341782407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45938.512341782407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45938.512341782407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45938.512341782407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45938.512341782407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45938.512341782407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45938.512341782407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45938.512341782407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45938.512341782407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45938.512341782407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45938.512341782407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45938.512341782407</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6"/>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235.03162418981083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0.83391585647768807</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3</v>
      </c>
      <c r="D4" s="129" t="s">
        <v>36502</v>
      </c>
      <c r="E4" s="130" t="s">
        <v>38964</v>
      </c>
      <c r="F4" s="131">
        <v>45938.437106481484</v>
      </c>
      <c r="G4" s="132">
        <f ca="1">IFERROR(NOW()-F4,"")</f>
        <v>7.5235300922940951E-2</v>
      </c>
      <c r="H4" s="131">
        <v>45938.443819444445</v>
      </c>
      <c r="I4" s="127" t="str">
        <f>IFERROR(VLOOKUP(D4,DB!A:F,6,0),"")</f>
        <v>Generator-SG</v>
      </c>
      <c r="J4" s="127" t="str">
        <f>IFERROR(VLOOKUP(D4,DB!A:G,7,0),"")</f>
        <v>Vandalized</v>
      </c>
      <c r="K4" s="134" t="s">
        <v>39059</v>
      </c>
      <c r="L4" s="129" t="str">
        <f>IFERROR(VLOOKUP(D4,DB!A:I,9,0),"")</f>
        <v>Latis</v>
      </c>
    </row>
    <row r="5" spans="1:16" ht="15" customHeight="1">
      <c r="A5" s="127"/>
      <c r="B5" s="127" t="str">
        <f>IFERROR(VLOOKUP(D5,DB!A:K,11,0),"")</f>
        <v/>
      </c>
      <c r="C5" s="128"/>
      <c r="D5" s="129"/>
      <c r="E5" s="130"/>
      <c r="F5" s="131"/>
      <c r="G5" s="132">
        <f ca="1">IFERROR(NOW()-F5,"")</f>
        <v>45938.512341782407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45938.512341782407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45938.512341782407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45938.512341782407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45938.512341782407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45938.512341782407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45938.512341782407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45938.512341782407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45938.512341782407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45938.512341782407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45938.512341782407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45938.512341782407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45938.512341782407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45938.512341782407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45938.512341782407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45938.512341782407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45938.512341782407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45938.512341782407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45938.512341782407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45938.512341782407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45938.512341782407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45938.512341782407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45938.512341782407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45938.512341782407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45938.512341782407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45938.512341782407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45938.512341782407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45938.512341782407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45938.512341782407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45938.512341782407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45938.512341782407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45938.512341782407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45938.512341782407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45938.512341782407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45938.512341782407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45938.512341782407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45938.512341782407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45938.512341782407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45938.512341782407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45938.512341782407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45938.512341782407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45938.512341782407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45938.512341782407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45938.512341782407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45938.512341782407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45938.512341782407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45938.512341782407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45938.512341782407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45938.512341782407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45938.512341782407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45938.512341782407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45938.512341782407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45938.512341782407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45938.512341782407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45938.512341782407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45938.512341782407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45938.512341782407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45938.512341782407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45938.512341782407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45938.512341782407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45938.512341782407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45938.512341782407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45938.512341782407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45938.512341782407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45938.512341782407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45938.512341782407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45938.512341782407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45938.512341782407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45938.512341782407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45938.512341782407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45938.512341782407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45938.512341782407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45938.512341782407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45938.512341782407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45938.512341782407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45938.512341782407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45938.512341782407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45938.512341782407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45938.512341782407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45938.512341782407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45938.512341782407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45938.512341782407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45938.512341782407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45938.512341782407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45938.512341782407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45938.512341782407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45938.512341782407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45938.512341782407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45938.512341782407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45938.512341782407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45938.512341782407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45938.512341782407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45938.512341782407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45938.512341782407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45938.512341782407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45938.512341782407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45938.512341782407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45938.512341782407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45938.512341782407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45938.512341782407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45938.512341782407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45938.512341782407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45938.512341782407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45938.512341782407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45938.512341782407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45938.512341782407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45938.512341782407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45938.512341782407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45938.512341782407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45938.512341782407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45938.512341782407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45938.512341782407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45938.512341782407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45938.512341782407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45938.512341782407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45938.512341782407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45938.512341782407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45938.512341782407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45938.512341782407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45938.512341782407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45938.512341782407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45938.512341782407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45938.512341782407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45938.512341782407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45938.512341782407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45938.512341782407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45938.512341782407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45938.512341782407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45938.512341782407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45938.512341782407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45938.512341782407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45938.512341782407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45938.512341782407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45938.512341782407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45938.512341782407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45938.512341782407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45938.512341782407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45938.512341782407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45938.512341782407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45938.512341782407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45938.512341782407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45938.512341782407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45938.512341782407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45938.512341782407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45938.512341782407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45938.512341782407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45938.512341782407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45938.512341782407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45938.512341782407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45938.512341782407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45938.512341782407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45938.512341782407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45938.512341782407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45938.512341782407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45938.512341782407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45938.512341782407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45938.512341782407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45938.512341782407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45938.512341782407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45938.512341782407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45938.512341782407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45938.512341782407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45938.512341782407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45938.512341782407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45938.512341782407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45938.512341782407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45938.512341782407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45938.512341782407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45938.512341782407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45938.512341782407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45938.512341782407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45938.512341782407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45938.512341782407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45938.512341782407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45938.512341782407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45938.512341782407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45938.512341782407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45938.512341782407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45938.512341782407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45938.512341782407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45938.512341782407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45938.512341782407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45938.512341782407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45938.512341782407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45938.512341782407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45938.512341782407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45938.512341782407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45938.512341782407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45938.512341782407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45938.512341782407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45938.512341782407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45938.512341782407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45938.512341782407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45938.512341782407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45938.512341782407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45938.512341782407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45938.512341782407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45938.512341782407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45938.512341782407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45938.512341782407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45938.512341782407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45938.512341782407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45938.512341782407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45938.512341782407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45938.512341782407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45938.512341782407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45938.512341782407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45938.512341782407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45938.512341782407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45938.512341782407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45938.512341782407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45938.512341782407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45938.512341782407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45938.512341782407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45938.512341782407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45938.512341782407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45938.512341782407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45938.512341782407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45938.512341782407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45938.512341782407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45938.512341782407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45938.512341782407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45938.512341782407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45938.512341782407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45938.512341782407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45938.512341782407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45938.512341782407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45938.512341782407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45938.512341782407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45938.512341782407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45938.512341782407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45938.512341782407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45938.512341782407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45938.512341782407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45938.512341782407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45938.512341782407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45938.512341782407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45938.512341782407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45938.512341782407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45938.512341782407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45938.512341782407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45938.512341782407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45938.512341782407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45938.512341782407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45938.512341782407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45938.512341782407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45938.512341782407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45938.512341782407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45938.512341782407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45938.512341782407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45938.512341782407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45938.512341782407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45938.512341782407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45938.512341782407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45938.512341782407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45938.512341782407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45938.512341782407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45938.512341782407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45938.512341782407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45938.512341782407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45938.512341782407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45938.512341782407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45938.512341782407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45938.512341782407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45938.512341782407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45938.512341782407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45938.512341782407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45938.512341782407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45938.512341782407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45938.512341782407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45938.512341782407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45938.512341782407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45938.512341782407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45938.512341782407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45938.512341782407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45938.512341782407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45938.512341782407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45938.512341782407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45938.512341782407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45938.512341782407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45938.512341782407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45938.512341782407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45938.512341782407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45938.512341782407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45938.512341782407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45938.512341782407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45938.512341782407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45938.512341782407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45938.512341782407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45938.512341782407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45938.512341782407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45938.512341782407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45938.512341782407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45938.512341782407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45938.512341782407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45938.512341782407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45938.512341782407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45938.512341782407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45938.512341782407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45938.512341782407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45938.512341782407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45938.512341782407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45938.512341782407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45938.512341782407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45938.512341782407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45938.512341782407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45938.512341782407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45938.512341782407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45938.512341782407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45938.512341782407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45938.512341782407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45938.512341782407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45938.512341782407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45938.512341782407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45938.512341782407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45938.512341782407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45938.512341782407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45938.512341782407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45938.512341782407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45938.512341782407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45938.512341782407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45938.512341782407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45938.512341782407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45938.512341782407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45938.512341782407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45938.512341782407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45938.512341782407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45938.512341782407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45938.512341782407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45938.512341782407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45938.512341782407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45938.512341782407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45938.512341782407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45938.512341782407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45938.512341782407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45938.512341782407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45938.512341782407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45938.512341782407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45938.512341782407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45938.512341782407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45938.512341782407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45938.512341782407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45938.512341782407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45938.512341782407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45938.512341782407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45938.512341782407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45938.512341782407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45938.512341782407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45938.512341782407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45938.512341782407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45938.512341782407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45938.512341782407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45938.512341782407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45938.512341782407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45938.512341782407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45938.512341782407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45938.512341782407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45938.512341782407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45938.512341782407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45938.512341782407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45938.512341782407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45938.512341782407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45938.512341782407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45938.512341782407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45938.512341782407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45938.512341782407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45938.512341782407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45938.512341782407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45938.512341782407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45938.512341782407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45938.512341782407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45938.512341782407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45938.512341782407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45938.512341782407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45938.512341782407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45938.512341782407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45938.512341782407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45938.512341782407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45938.512341782407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45938.512341782407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45938.512341782407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45938.512341782407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45938.512341782407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45938.512341782407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45938.512341782407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45938.512341782407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45938.512341782407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45938.512341782407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45938.512341782407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45938.512341782407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45938.512341782407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45938.512341782407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45938.512341782407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45938.512341782407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45938.512341782407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45938.512341782407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45938.512341782407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45938.512341782407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45938.512341782407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45938.512341782407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45938.512341782407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45938.512341782407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45938.512341782407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45938.512341782407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45938.512341782407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45938.512341782407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45938.512341782407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45938.512341782407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45938.512341782407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45938.512341782407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45938.512341782407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45938.512341782407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45938.512341782407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45938.512341782407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45938.512341782407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45938.512341782407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45938.512341782407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45938.512341782407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45938.512341782407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45938.512341782407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45938.512341782407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45938.512341782407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45938.512341782407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45938.512341782407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45938.512341782407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45938.512341782407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45938.512341782407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45938.512341782407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45938.512341782407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45938.512341782407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45938.512341782407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45938.512341782407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45938.512341782407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45938.512341782407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45938.512341782407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45938.512341782407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45938.512341782407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45938.512341782407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45938.512341782407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45938.512341782407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45938.512341782407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45938.512341782407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45938.512341782407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45938.512341782407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45938.512341782407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45938.512341782407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45938.512341782407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45938.512341782407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45938.512341782407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45938.512341782407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45938.512341782407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45938.512341782407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45938.512341782407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45938.512341782407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45938.512341782407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45938.512341782407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45938.512341782407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45938.512341782407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45938.512341782407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45938.512341782407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45938.512341782407</v>
      </c>
      <c r="H465" s="131"/>
      <c r="I465" s="127" t="str">
        <f>IFERROR(VLOOKUP(D465,DB!A:F,6,0),"")</f>
        <v/>
      </c>
      <c r="J465" s="127" t="str">
        <f>IFERROR(VLOOKUP(D465,DB!A:G,7,0),"")</f>
        <v/>
      </c>
      <c r="K465" s="134"/>
      <c r="L465" s="129" t="str">
        <f>IFERROR(VLOOKUP(D465,DB!A:I,9,0),"")</f>
        <v/>
      </c>
    </row>
    <row r="466" spans="1:12" ht="15" customHeight="1">
      <c r="A466" s="135"/>
      <c r="B466" s="135" t="str">
        <f>IFERROR(VLOOKUP(D466,DB!A:K,11,0),"")</f>
        <v/>
      </c>
      <c r="C466" s="136"/>
      <c r="D466" s="137"/>
      <c r="E466" s="138"/>
      <c r="F466" s="139"/>
      <c r="G466" s="140">
        <f ca="1">IFERROR(NOW()-F466,"")</f>
        <v>45938.512341782407</v>
      </c>
      <c r="H466" s="139"/>
      <c r="I466" s="135" t="str">
        <f>IFERROR(VLOOKUP(D466,DB!A:F,6,0),"")</f>
        <v/>
      </c>
      <c r="J466" s="135" t="str">
        <f>IFERROR(VLOOKUP(D466,DB!A:G,7,0),"")</f>
        <v/>
      </c>
      <c r="K466" s="141"/>
      <c r="L466" s="137" t="str">
        <f>IFERROR(VLOOKUP(D466,DB!A:I,9,0),"")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46.680281597218709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12.323464467590384</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6</v>
      </c>
      <c r="D4" s="37" t="s">
        <v>37358</v>
      </c>
      <c r="E4" s="37" t="s">
        <v>38964</v>
      </c>
      <c r="F4" s="38">
        <v>45937.987083333333</v>
      </c>
      <c r="G4" s="39">
        <f ca="1">IFERROR(NOW()-F4,"-")</f>
        <v>0.52525844907358987</v>
      </c>
      <c r="H4" s="38">
        <v>45937.842569444445</v>
      </c>
      <c r="I4" s="37" t="str">
        <f>IFERROR(VLOOKUP(D4,DB!A:F,6,0),"")</f>
        <v>Generator-DG</v>
      </c>
      <c r="J4" s="37" t="str">
        <f>IFERROR(VLOOKUP(D4,DB!A:G,7,0),"")</f>
        <v>Good</v>
      </c>
      <c r="K4" s="37" t="s">
        <v>39065</v>
      </c>
      <c r="L4" s="37" t="str">
        <f>IFERROR(VLOOKUP(D4,DB!A:I,9,0),"")</f>
        <v>Latis</v>
      </c>
      <c r="M4" s="125"/>
    </row>
    <row r="5" spans="1:13" ht="15">
      <c r="A5" s="37"/>
      <c r="B5" s="37" t="str">
        <f>IFERROR(VLOOKUP(D5,DB!A:K,11,0),"")</f>
        <v/>
      </c>
      <c r="C5" s="37"/>
      <c r="D5" s="37"/>
      <c r="E5" s="37"/>
      <c r="F5" s="38"/>
      <c r="G5" s="39">
        <f ca="1">IFERROR(NOW()-F5,"-")</f>
        <v>45938.512341782407</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45938.512341782407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45938.512341782407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45938.512341782407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45938.512341782407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45938.512341782407</v>
      </c>
      <c r="H10" s="38"/>
      <c r="I10" s="37" t="str">
        <f>IFERROR(VLOOKUP(D10,DB!A:F,6,0),"")</f>
        <v/>
      </c>
      <c r="J10" s="37" t="str">
        <f>IFERROR(VLOOKUP(D10,DB!A:G,7,0),"")</f>
        <v/>
      </c>
      <c r="K10" s="37"/>
      <c r="L10" s="37" t="str">
        <f>IFERROR(VLOOKUP(D10,DB!A:I,9,0),"")</f>
        <v/>
      </c>
      <c r="M10" s="125"/>
    </row>
    <row r="11" spans="1:13" ht="15">
      <c r="A11" s="84"/>
      <c r="B11" s="84" t="str">
        <f>IFERROR(VLOOKUP(D11,DB!A:K,11,0),"")</f>
        <v/>
      </c>
      <c r="C11" s="84"/>
      <c r="D11" s="84"/>
      <c r="E11" s="84"/>
      <c r="F11" s="123"/>
      <c r="G11" s="124">
        <f ca="1">IFERROR(NOW()-F11,"-")</f>
        <v>45938.512341782407</v>
      </c>
      <c r="H11" s="123"/>
      <c r="I11" s="84" t="str">
        <f>IFERROR(VLOOKUP(D11,DB!A:F,6,0),"")</f>
        <v/>
      </c>
      <c r="J11" s="84" t="str">
        <f>IFERROR(VLOOKUP(D11,DB!A:G,7,0),"")</f>
        <v/>
      </c>
      <c r="K11" s="84"/>
      <c r="L11" s="84" t="str">
        <f>IFERROR(VLOOKUP(D11,DB!A:I,9,0),"")</f>
        <v/>
      </c>
      <c r="M11" s="125"/>
    </row>
    <row r="12" spans="1:13" ht="15">
      <c r="A12" s="84"/>
      <c r="B12" s="84" t="str">
        <f>IFERROR(VLOOKUP(D12,DB!A:K,11,0),"")</f>
        <v/>
      </c>
      <c r="C12" s="84"/>
      <c r="D12" s="84"/>
      <c r="E12" s="84"/>
      <c r="F12" s="123"/>
      <c r="G12" s="124">
        <f ca="1">IFERROR(NOW()-F12,"-")</f>
        <v>45938.512341782407</v>
      </c>
      <c r="H12" s="123"/>
      <c r="I12" s="84" t="str">
        <f>IFERROR(VLOOKUP(D12,DB!A:F,6,0),"")</f>
        <v/>
      </c>
      <c r="J12" s="84" t="str">
        <f>IFERROR(VLOOKUP(D12,DB!A:G,7,0),"")</f>
        <v/>
      </c>
      <c r="K12" s="84"/>
      <c r="L12" s="84" t="str">
        <f>IFERROR(VLOOKUP(D12,DB!A:I,9,0),"")</f>
        <v/>
      </c>
    </row>
    <row r="13" spans="1:13" ht="15">
      <c r="A13" s="37"/>
      <c r="B13" s="37" t="str">
        <f>IFERROR(VLOOKUP(D13,DB!A:K,11,0),"")</f>
        <v/>
      </c>
      <c r="C13" s="37"/>
      <c r="D13" s="37"/>
      <c r="E13" s="37"/>
      <c r="F13" s="38"/>
      <c r="G13" s="39">
        <f ca="1">IFERROR(NOW()-F13,"-")</f>
        <v>45938.512341782407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45938.512341782407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45938.512341782407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45938.512341782407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45938.512341782407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45938.512341782407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45938.512341782407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45938.512341782407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45938.512341782407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45938.512341782407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45938.512341782407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45938.512341782407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45938.512341782407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45938.512341782407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45938.512341782407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45938.512341782407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45938.512341782407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45938.512341782407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45938.512341782407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45938.512341782407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45938.512341782407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45938.512341782407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45938.512341782407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45938.512341782407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45938.512341782407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45938.512341782407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45938.512341782407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45938.512341782407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45938.512341782407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45938.512341782407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45938.512341782407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45938.512341782407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45938.512341782407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45938.512341782407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45938.512341782407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45938.512341782407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45938.512341782407</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ca="1">IFERROR(NOW()-F50,"-")</f>
        <v>45938.512341782407</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ca="1">IFERROR(NOW()-F51,"-")</f>
        <v>45938.512341782407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45938.512341782407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45938.512341782407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45938.512341782407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45938.512341782407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45938.512341782407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45938.512341782407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45938.512341782407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45938.512341782407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45938.512341782407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45938.512341782407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45938.512341782407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45938.512341782407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45938.512341782407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45938.512341782407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45938.512341782407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45938.512341782407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45938.512341782407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45938.512341782407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45938.512341782407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45938.512341782407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45938.512341782407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45938.512341782407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45938.512341782407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45938.512341782407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45938.512341782407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45938.512341782407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45938.512341782407</v>
      </c>
      <c r="H78" s="38"/>
      <c r="I78" s="37" t="str">
        <f>IFERROR(VLOOKUP(D78,DB!A:F,6,0),"")</f>
        <v/>
      </c>
      <c r="J78" s="37" t="str">
        <f>IFERROR(VLOOKUP(D78,DB!A:G,7,0),"")</f>
        <v/>
      </c>
      <c r="K78" s="37"/>
      <c r="L78" s="37" t="str">
        <f>IFERROR(VLOOKUP(D78,DB!A:I,9,0),"")</f>
        <v/>
      </c>
    </row>
    <row r="79" spans="1:12" ht="15">
      <c r="A79" s="84"/>
      <c r="B79" s="84" t="str">
        <f>IFERROR(VLOOKUP(D79,DB!A:K,11,0),"")</f>
        <v/>
      </c>
      <c r="C79" s="84"/>
      <c r="D79" s="84"/>
      <c r="E79" s="84"/>
      <c r="F79" s="123"/>
      <c r="G79" s="124">
        <f ca="1">IFERROR(NOW()-F79,"-")</f>
        <v>45938.512341782407</v>
      </c>
      <c r="H79" s="123"/>
      <c r="I79" s="84" t="str">
        <f>IFERROR(VLOOKUP(D79,DB!A:F,6,0),"")</f>
        <v/>
      </c>
      <c r="J79" s="84" t="str">
        <f>IFERROR(VLOOKUP(D79,DB!A:G,7,0),"")</f>
        <v/>
      </c>
      <c r="K79" s="84"/>
      <c r="L79" s="84" t="str">
        <f>IFERROR(VLOOKUP(D79,DB!A:I,9,0),"")</f>
        <v/>
      </c>
    </row>
    <row r="80" spans="1:12" ht="15">
      <c r="A80" s="37"/>
      <c r="B80" s="37" t="str">
        <f>IFERROR(VLOOKUP(D80,DB!A:K,11,0),"")</f>
        <v/>
      </c>
      <c r="C80" s="37"/>
      <c r="D80" s="37"/>
      <c r="E80" s="37"/>
      <c r="F80" s="38"/>
      <c r="G80" s="39">
        <f ca="1">IFERROR(NOW()-F80,"-")</f>
        <v>45938.512341782407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45938.512341782407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45938.512341782407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45938.512341782407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45938.512341782407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45938.512341782407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45938.512341782407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45938.512341782407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45938.512341782407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45938.512341782407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45938.512341782407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45938.512341782407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45938.512341782407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45938.512341782407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45938.512341782407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45938.512341782407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45938.512341782407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45938.512341782407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45938.512341782407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45938.512341782407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45938.512341782407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45938.512341782407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45938.512341782407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45938.512341782407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45938.512341782407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45938.512341782407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45938.512341782407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45938.512341782407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45938.512341782407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45938.512341782407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45938.512341782407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45938.512341782407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45938.512341782407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45938.512341782407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45938.512341782407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45938.512341782407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45938.512341782407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45938.512341782407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45938.512341782407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45938.512341782407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45938.512341782407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45938.512341782407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45938.512341782407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45938.512341782407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45938.512341782407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45938.512341782407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45938.512341782407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45938.512341782407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45938.512341782407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45938.512341782407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45938.512341782407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45938.512341782407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45938.512341782407</v>
      </c>
      <c r="H132" s="38"/>
      <c r="I132" s="37" t="str">
        <f>IFERROR(VLOOKUP(D132,DB!A:F,6,0),"")</f>
        <v/>
      </c>
      <c r="J132" s="37" t="str">
        <f>IFERROR(VLOOKUP(D132,DB!A:G,7,0),"")</f>
        <v/>
      </c>
      <c r="K132" s="37"/>
      <c r="L132" s="37" t="str">
        <f>IFERROR(VLOOKUP(D132,DB!A:I,9,0),"")</f>
        <v/>
      </c>
    </row>
    <row r="133" spans="1:12" ht="15">
      <c r="A133" s="84"/>
      <c r="B133" s="84" t="str">
        <f>IFERROR(VLOOKUP(D133,DB!A:K,11,0),"")</f>
        <v/>
      </c>
      <c r="C133" s="84"/>
      <c r="D133" s="84"/>
      <c r="E133" s="84"/>
      <c r="F133" s="123"/>
      <c r="G133" s="124">
        <f ca="1">IFERROR(NOW()-F133,"-")</f>
        <v>45938.512341782407</v>
      </c>
      <c r="H133" s="123"/>
      <c r="I133" s="84" t="str">
        <f>IFERROR(VLOOKUP(D133,DB!A:F,6,0),"")</f>
        <v/>
      </c>
      <c r="J133" s="84" t="str">
        <f>IFERROR(VLOOKUP(D133,DB!A:G,7,0),"")</f>
        <v/>
      </c>
      <c r="K133" s="84"/>
      <c r="L133" s="84" t="str">
        <f>IFERROR(VLOOKUP(D133,DB!A:I,9,0),"")</f>
        <v/>
      </c>
    </row>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3" ht="15"/>
    <row r="464" ht="15"/>
    <row r="465" ht="15"/>
    <row r="468" ht="15"/>
    <row r="469" ht="15"/>
    <row r="470" ht="15"/>
    <row r="471"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85" ht="15"/>
    <row r="786" ht="15"/>
    <row r="787" ht="15"/>
    <row r="788" ht="15"/>
    <row r="792" ht="15"/>
    <row r="793" ht="15"/>
    <row r="803" ht="15"/>
    <row r="808" ht="15"/>
    <row r="819" ht="15"/>
    <row r="820" ht="15"/>
    <row r="827" ht="15"/>
    <row r="828" ht="15"/>
    <row r="832" ht="15"/>
    <row r="833" ht="15"/>
    <row r="834" ht="15"/>
    <row r="841" ht="15"/>
    <row r="842" ht="15"/>
    <row r="843" ht="15"/>
    <row r="844" ht="15"/>
    <row r="846" ht="15"/>
    <row r="847" ht="15"/>
    <row r="848" ht="15"/>
    <row r="851" ht="15"/>
    <row r="852" ht="15"/>
    <row r="853" ht="15"/>
    <row r="854" ht="15"/>
    <row r="856" ht="15"/>
    <row r="857" ht="15"/>
    <row r="858" ht="15"/>
    <row r="859" ht="15"/>
    <row r="860" ht="15"/>
    <row r="861" ht="15"/>
    <row r="863" ht="15"/>
    <row r="864" ht="15"/>
    <row r="866" ht="15"/>
    <row r="867" ht="15"/>
    <row r="869" ht="15"/>
    <row r="870" ht="15"/>
    <row r="871" ht="15"/>
    <row r="873" ht="15"/>
    <row r="874" ht="15"/>
    <row r="875" ht="15"/>
    <row r="876" ht="15"/>
    <row r="877" ht="15"/>
    <row r="881" ht="15"/>
    <row r="882" ht="15"/>
    <row r="883" ht="15"/>
    <row r="884" ht="15"/>
    <row r="887" ht="15"/>
    <row r="888" ht="15"/>
    <row r="891" ht="15"/>
    <row r="932" ht="15"/>
    <row r="933" ht="15"/>
    <row r="936" ht="15"/>
    <row r="937" ht="15"/>
    <row r="944" ht="15"/>
    <row r="945" ht="15"/>
    <row r="948" ht="15"/>
    <row r="950" ht="15"/>
    <row r="952" ht="15"/>
    <row r="953" ht="15"/>
    <row r="954" ht="15"/>
    <row r="957" ht="15"/>
    <row r="958" ht="15"/>
    <row r="960" ht="15"/>
    <row r="963" ht="15"/>
    <row r="964" ht="15"/>
    <row r="966" ht="15"/>
    <row r="967" ht="15"/>
    <row r="968" ht="15"/>
    <row r="969" ht="15"/>
    <row r="970" ht="15"/>
    <row r="973" ht="15"/>
    <row r="974" ht="15"/>
    <row r="975" ht="15"/>
    <row r="976" ht="15"/>
    <row r="977" ht="15"/>
    <row r="978" ht="15"/>
    <row r="980" ht="15"/>
    <row r="982" ht="15"/>
    <row r="984" ht="15"/>
    <row r="985" ht="15"/>
    <row r="986" ht="15"/>
    <row r="988" ht="15"/>
    <row r="989" ht="15"/>
    <row r="990" ht="15"/>
    <row r="991" ht="15"/>
    <row r="992" ht="15"/>
    <row r="993" ht="15"/>
    <row r="994" ht="15"/>
    <row r="996" ht="15"/>
    <row r="997" ht="15"/>
    <row r="998" ht="15"/>
    <row r="1003" ht="15"/>
    <row r="1004" ht="15"/>
    <row r="1008" ht="15"/>
    <row r="1009" ht="15"/>
    <row r="1010" ht="15"/>
    <row r="1013" ht="15"/>
    <row r="1015" ht="15"/>
    <row r="1019" ht="15"/>
    <row r="1023" ht="15"/>
    <row r="1029" ht="15"/>
    <row r="1030" ht="15"/>
    <row r="1032" ht="15"/>
    <row r="1033" ht="15"/>
    <row r="1035" ht="15"/>
    <row r="1038" ht="15"/>
    <row r="1039" ht="15"/>
    <row r="1041" ht="15"/>
    <row r="1043" ht="15"/>
    <row r="1045" ht="15"/>
    <row r="1047" ht="15"/>
    <row r="1048" ht="15"/>
    <row r="1049" ht="15"/>
    <row r="1051" ht="15"/>
    <row r="1052" ht="15"/>
    <row r="1053" ht="15"/>
    <row r="1054" ht="15"/>
    <row r="1057" ht="15"/>
    <row r="1231" ht="15"/>
    <row r="1232" ht="15"/>
    <row r="1242" ht="15"/>
    <row r="1243" ht="15"/>
    <row r="1244" ht="15"/>
    <row r="1250" ht="15"/>
    <row r="1251" ht="15"/>
    <row r="1252" ht="15"/>
    <row r="1253" ht="15"/>
    <row r="1255" ht="15"/>
    <row r="1258" ht="15"/>
    <row r="1259" ht="15"/>
    <row r="1260" ht="15"/>
    <row r="1261" ht="15"/>
    <row r="1263" ht="15"/>
    <row r="1264" ht="15"/>
    <row r="1266" ht="15"/>
    <row r="1267" ht="15"/>
    <row r="1268" ht="15"/>
    <row r="1269" ht="15"/>
    <row r="1271" ht="15"/>
    <row r="1272" ht="15"/>
    <row r="1273" ht="15"/>
    <row r="1276" ht="15"/>
    <row r="1277" ht="15"/>
    <row r="1280" ht="15"/>
    <row r="1281" ht="15"/>
    <row r="1282" ht="15"/>
    <row r="1283" ht="15"/>
    <row r="1284" ht="15"/>
    <row r="1285" ht="15"/>
    <row r="1286" ht="15"/>
    <row r="1287" ht="15"/>
    <row r="1289" ht="15"/>
    <row r="1291" ht="15"/>
    <row r="1292" ht="15"/>
    <row r="1293" ht="15"/>
    <row r="1296" ht="15"/>
    <row r="1306" ht="15"/>
    <row r="1309" ht="15"/>
    <row r="1310" ht="15"/>
    <row r="1314" ht="15"/>
    <row r="1318" ht="15"/>
    <row r="1321" ht="15"/>
    <row r="1323" ht="15"/>
    <row r="1324" ht="15"/>
    <row r="1327" ht="15"/>
    <row r="1329" ht="15"/>
    <row r="1332" ht="15"/>
    <row r="1333" ht="15"/>
    <row r="1334" ht="15"/>
    <row r="1336" ht="15"/>
    <row r="1338" ht="15"/>
    <row r="1339" ht="15"/>
    <row r="1340" ht="15"/>
    <row r="1344" ht="15"/>
    <row r="1345" ht="15"/>
    <row r="1346" ht="15"/>
    <row r="1348" ht="15"/>
    <row r="1349" ht="15"/>
    <row r="1350" ht="15"/>
    <row r="1351" ht="15"/>
    <row r="1353" ht="15"/>
    <row r="1364" ht="15"/>
    <row r="1366"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39066</v>
      </c>
      <c r="B2" s="151" t="s">
        <v>5398</v>
      </c>
      <c r="C2" s="150">
        <v>1</v>
      </c>
      <c r="D2" s="151" t="s">
        <v>34463</v>
      </c>
      <c r="E2" s="150" t="s">
        <v>39067</v>
      </c>
      <c r="F2" s="152">
        <v>45926.772847222222</v>
      </c>
      <c r="G2" s="153">
        <f ca="1">IFERROR(NOW()-F2,"-")</f>
        <v>11.739494560184539</v>
      </c>
      <c r="H2" s="154">
        <v>45927.449074074102</v>
      </c>
      <c r="I2" s="151" t="str">
        <f>IFERROR(VLOOKUP(D2,DB!A:F,6,0),"")</f>
        <v>SCECO</v>
      </c>
      <c r="J2" s="151" t="str">
        <f>IFERROR(VLOOKUP(D2,DB!A:G,7,0),"")</f>
        <v>Weak</v>
      </c>
      <c r="K2" s="150" t="s">
        <v>39068</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45938.512341782407</v>
      </c>
      <c r="H3" s="154">
        <v>45927.987534722219</v>
      </c>
      <c r="I3" s="151" t="str">
        <f>IFERROR(VLOOKUP(D3,DB!A:F,6,0),"")</f>
        <v>SCECO</v>
      </c>
      <c r="J3" s="151" t="str">
        <f>IFERROR(VLOOKUP(D3,DB!A:G,7,0),"")</f>
        <v>Vandalized</v>
      </c>
      <c r="K3" s="150" t="s">
        <v>39069</v>
      </c>
      <c r="L3" s="151" t="str">
        <f>IFERROR(VLOOKUP(D3,DB!A:I,9,0),"")</f>
        <v>Latis</v>
      </c>
    </row>
    <row r="4" spans="1:16383" ht="31.5" customHeight="1">
      <c r="A4" s="150" t="s">
        <v>39070</v>
      </c>
      <c r="B4" s="151" t="s">
        <v>5398</v>
      </c>
      <c r="C4" s="150">
        <v>1</v>
      </c>
      <c r="D4" s="151" t="s">
        <v>32861</v>
      </c>
      <c r="E4" s="150" t="s">
        <v>39067</v>
      </c>
      <c r="F4" s="152">
        <v>45933.880972222221</v>
      </c>
      <c r="G4" s="153">
        <f ca="1">IFERROR(NOW()-F4,"-")</f>
        <v>4.6313695601857034</v>
      </c>
      <c r="H4" s="154">
        <v>45929.455266203702</v>
      </c>
      <c r="I4" s="151" t="str">
        <f>IFERROR(VLOOKUP(D4,DB!A:F,6,0),"")</f>
        <v>SCECO</v>
      </c>
      <c r="J4" s="151" t="str">
        <f>IFERROR(VLOOKUP(D4,DB!A:G,7,0),"")</f>
        <v>In progress</v>
      </c>
      <c r="K4" s="150" t="s">
        <v>39068</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39071</v>
      </c>
      <c r="B5" s="151" t="s">
        <v>5398</v>
      </c>
      <c r="C5" s="150">
        <v>1</v>
      </c>
      <c r="D5" s="151" t="s">
        <v>33408</v>
      </c>
      <c r="E5" s="150" t="s">
        <v>38964</v>
      </c>
      <c r="F5" s="152">
        <v>45934.942245370374</v>
      </c>
      <c r="G5" s="153">
        <f ca="1">IFERROR(NOW()-F5,"-")</f>
        <v>3.5700964120333083</v>
      </c>
      <c r="H5" s="154">
        <v>45934.470231481479</v>
      </c>
      <c r="I5" s="151" t="str">
        <f>IFERROR(VLOOKUP(D5,DB!A:F,6,0),"")</f>
        <v>SCECO</v>
      </c>
      <c r="J5" s="151" t="str">
        <f>IFERROR(VLOOKUP(D5,DB!A:G,7,0),"")</f>
        <v>Dead</v>
      </c>
      <c r="K5" s="150" t="s">
        <v>39068</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39072</v>
      </c>
      <c r="B6" s="151" t="str">
        <f>IFERROR(VLOOKUP(D6,DB!A:K,11,0),"")</f>
        <v>R6</v>
      </c>
      <c r="C6" s="151">
        <v>1</v>
      </c>
      <c r="D6" s="151" t="s">
        <v>33684</v>
      </c>
      <c r="E6" s="150" t="s">
        <v>39067</v>
      </c>
      <c r="F6" s="156">
        <v>45937.809027777781</v>
      </c>
      <c r="G6" s="153">
        <f ca="1">IFERROR(NOW()-F6,"-")</f>
        <v>0.70331400462600868</v>
      </c>
      <c r="H6" s="156">
        <v>45937.667847222219</v>
      </c>
      <c r="I6" s="151" t="str">
        <f>IFERROR(VLOOKUP(D6,DB!A:F,6,0),"")</f>
        <v>SCECO</v>
      </c>
      <c r="J6" s="151" t="str">
        <f>IFERROR(VLOOKUP(D6,DB!A:G,7,0),"")</f>
        <v>Weak</v>
      </c>
      <c r="K6" s="157" t="s">
        <v>39073</v>
      </c>
      <c r="L6" s="151" t="str">
        <f>IFERROR(VLOOKUP(D6,DB!A:I,9,0),"")</f>
        <v>Latis</v>
      </c>
    </row>
    <row r="7" spans="1:16383" ht="31.5" customHeight="1">
      <c r="A7" s="110"/>
      <c r="B7" s="151" t="str">
        <f>IFERROR(VLOOKUP(D7,DB!A:K,11,0),"")</f>
        <v/>
      </c>
      <c r="C7" s="111"/>
      <c r="D7" s="109"/>
      <c r="E7" s="112"/>
      <c r="F7" s="113"/>
      <c r="G7" s="81">
        <f ca="1">IFERROR(NOW()-F7,"-")</f>
        <v>45938.512341782407</v>
      </c>
      <c r="H7" s="113"/>
      <c r="I7" s="109" t="str">
        <f>IFERROR(VLOOKUP(D7,DB!A:F,6,0),"")</f>
        <v/>
      </c>
      <c r="J7" s="108" t="str">
        <f>IFERROR(VLOOKUP(D7,DB!A:G,7,0),"")</f>
        <v/>
      </c>
      <c r="K7" s="114"/>
      <c r="L7" s="115" t="str">
        <f>IFERROR(VLOOKUP(D7,DB!A:I,9,0),"")</f>
        <v/>
      </c>
    </row>
    <row r="8" spans="1:16383" ht="31.5" customHeight="1">
      <c r="A8" s="110"/>
      <c r="B8" s="151" t="str">
        <f>IFERROR(VLOOKUP(D8,DB!A:K,11,0),"")</f>
        <v/>
      </c>
      <c r="C8" s="111"/>
      <c r="D8" s="109"/>
      <c r="E8" s="112"/>
      <c r="F8" s="113"/>
      <c r="G8" s="81">
        <f ca="1">IFERROR(NOW()-F8,"-")</f>
        <v>45938.512341782407</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61"/>
      <c r="E9" s="112"/>
      <c r="F9" s="113"/>
      <c r="G9" s="81">
        <f ca="1">IFERROR(NOW()-F9,"-")</f>
        <v>45938.512341782407</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45938.512341782407</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45938.512341782407</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45938.512341782407</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45938.512341782407</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45938.512341782407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45938.512341782407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45938.512341782407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45938.512341782407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45938.512341782407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45938.512341782407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45938.512341782407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45938.512341782407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45938.512341782407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45938.512341782407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45938.512341782407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45938.512341782407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45938.512341782407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45938.512341782407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45938.512341782407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45938.512341782407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45938.512341782407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45938.512341782407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45938.512341782407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45938.512341782407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45938.512341782407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45938.512341782407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45938.512341782407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45938.512341782407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45938.512341782407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45938.512341782407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45938.512341782407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45938.512341782407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45938.512341782407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45938.512341782407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45938.512341782407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45938.512341782407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45938.512341782407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45938.512341782407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45938.512341782407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45938.512341782407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45938.512341782407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45938.512341782407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45938.512341782407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45938.512341782407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45938.512341782407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45938.512341782407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45938.512341782407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45938.512341782407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45938.512341782407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45938.512341782407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45938.512341782407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45938.512341782407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45938.512341782407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45938.512341782407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45938.512341782407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45938.512341782407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45938.512341782407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45938.512341782407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45938.512341782407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45938.512341782407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45938.512341782407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45938.512341782407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45938.512341782407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45938.512341782407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45938.512341782407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45938.512341782407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45938.512341782407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45938.512341782407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45938.512341782407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45938.512341782407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45938.512341782407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45938.512341782407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45938.512341782407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45938.512341782407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45938.512341782407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45938.512341782407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45938.512341782407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45938.512341782407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45938.512341782407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45938.512341782407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45938.512341782407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45938.512341782407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45938.512341782407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45938.512341782407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45938.512341782407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45938.512341782407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45938.512341782407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45938.512341782407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45938.512341782407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45938.512341782407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45938.512341782407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45938.512341782407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45938.512341782407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45938.512341782407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45938.512341782407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45938.512341782407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45938.512341782407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45938.512341782407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45938.512341782407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45938.512341782407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45938.512341782407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45938.512341782407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45938.512341782407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45938.512341782407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45938.512341782407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45938.512341782407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45938.512341782407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45938.512341782407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45938.512341782407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45938.512341782407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45938.512341782407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45938.512341782407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45938.512341782407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45938.512341782407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45938.512341782407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45938.512341782407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45938.512341782407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45938.512341782407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45938.512341782407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45938.512341782407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45938.512341782407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45938.512341782407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45938.512341782407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45938.512341782407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45938.512341782407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45938.512341782407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45938.512341782407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45938.512341782407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45938.512341782407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45938.512341782407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45938.512341782407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45938.512341782407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45938.512341782407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45938.512341782407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45938.512341782407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45938.512341782407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45938.512341782407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45938.512341782407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45938.512341782407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45938.512341782407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45938.512341782407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45938.512341782407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45938.512341782407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45938.512341782407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45938.512341782407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45938.512341782407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45938.512341782407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45938.512341782407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45938.512341782407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45938.512341782407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45938.512341782407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45938.512341782407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45938.512341782407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45938.512341782407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45938.512341782407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45938.512341782407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45938.512341782407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45938.512341782407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45938.512341782407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45938.512341782407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45938.512341782407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45938.512341782407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45938.512341782407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45938.512341782407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45938.512341782407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45938.512341782407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45938.512341782407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45938.512341782407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45938.512341782407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45938.512341782407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45938.512341782407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45938.512341782407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45938.512341782407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45938.512341782407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45938.512341782407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45938.512341782407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45938.512341782407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45938.512341782407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45938.512341782407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45938.512341782407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45938.512341782407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45938.512341782407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45938.512341782407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45938.512341782407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45938.512341782407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45938.512341782407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45938.512341782407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45938.512341782407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45938.512341782407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45938.512341782407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45938.512341782407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45938.512341782407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45938.512341782407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45938.512341782407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45938.512341782407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45938.512341782407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45938.512341782407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45938.512341782407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45938.512341782407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45938.512341782407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45938.512341782407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45938.512341782407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45938.512341782407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45938.512341782407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45938.512341782407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45938.512341782407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45938.512341782407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45938.512341782407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45938.512341782407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45938.512341782407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45938.512341782407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45938.512341782407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45938.512341782407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45938.512341782407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45938.512341782407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45938.512341782407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45938.512341782407</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