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89" documentId="13_ncr:1_{F6CB121F-512D-4AA6-A0C1-0FB36C537598}" xr6:coauthVersionLast="47" xr6:coauthVersionMax="47" xr10:uidLastSave="{BE938786-4528-4209-95F0-344231A7D54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<sst xmlns="http://schemas.openxmlformats.org/spreadsheetml/2006/main" count="178593" uniqueCount="39081">
  <si>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</si>
  <si>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</si>
  <si>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</si>
  <si>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</si>
  <si>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</si>
  <si>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</si>
  <si>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</si>
  <si>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</si>
  <si>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</si>
  <si>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</si>
  <si>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</si>
  <si>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</si>
  <si>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</si>
  <si>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</si>
  <si>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</si>
  <si>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</si>
  <si>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</si>
  <si>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</si>
  <si>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</si>
  <si>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</si>
  <si>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</si>
  <si>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</si>
  <si>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</si>
  <si>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</si>
  <si>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</si>
  <si>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</si>
  <si>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</si>
  <si>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</si>
  <si>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</si>
  <si>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</si>
  <si>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</si>
  <si>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</si>
  <si>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</si>
  <si>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</si>
  <si>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</si>
  <si>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</si>
  <si>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</si>
  <si>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</si>
  <si>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</si>
  <si>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</si>
  <si>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</si>
  <si>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</si>
  <si>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</si>
  <si>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</si>
  <si>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</si>
  <si>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</si>
  <si>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</si>
  <si>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</si>
  <si>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</si>
  <si>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</si>
  <si>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</si>
  <si>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</si>
  <si>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</si>
  <si>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</si>
  <si>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</si>
  <si>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</si>
  <si>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</si>
  <si>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</si>
  <si>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</si>
  <si>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</si>
  <si>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</si>
  <si>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</si>
  <si>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</si>
  <si>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</si>
  <si>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</si>
  <si>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</si>
  <si>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</si>
  <si>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</si>
  <si>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</si>
  <si>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</si>
  <si>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</si>
  <si>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</si>
  <si>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</si>
  <si>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</si>
  <si>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</si>
  <si>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</si>
  <si>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</si>
  <si>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</si>
  <si>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</si>
  <si>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</si>
  <si>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</si>
  <si>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</si>
  <si>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</si>
  <si>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</si>
  <si>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</si>
  <si>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</si>
  <si>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</si>
  <si>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</si>
  <si>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</si>
  <si>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</si>
  <si>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</si>
  <si>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</si>
  <si>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</si>
  <si>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</si>
  <si>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</si>
  <si>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</si>
  <si>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</si>
  <si>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</si>
  <si>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</si>
  <si>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</si>
  <si>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</si>
  <si>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</si>
  <si>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</si>
  <si>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</si>
  <si>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</si>
  <si>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</si>
  <si>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</si>
  <si>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</si>
  <si>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</si>
  <si>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</si>
  <si>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</si>
  <si>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</si>
  <si>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</si>
  <si>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</si>
  <si>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</si>
  <si>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</si>
  <si>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</si>
  <si>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</si>
  <si>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</si>
  <si>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</si>
  <si>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</si>
  <si>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</si>
  <si>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</si>
  <si>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</si>
  <si>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</si>
  <si>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</si>
  <si>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</si>
  <si>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</si>
  <si>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</si>
  <si>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</si>
  <si>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</si>
  <si>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</si>
  <si>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</si>
  <si>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</si>
  <si>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</si>
  <si>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</si>
  <si>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</si>
  <si>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</si>
  <si>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</si>
  <si>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</si>
  <si>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</si>
  <si>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</si>
  <si>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</si>
  <si>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</si>
  <si>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</si>
  <si>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</si>
  <si>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</si>
  <si>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</si>
  <si>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</si>
  <si>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</si>
  <si>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</si>
  <si>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</si>
  <si>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</si>
  <si>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</si>
  <si>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</si>
  <si>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</si>
  <si>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</si>
  <si>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</si>
  <si>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</si>
  <si>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</si>
  <si>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</si>
  <si>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</si>
  <si>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</si>
  <si>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</si>
  <si>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</si>
  <si>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</si>
  <si>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</si>
  <si>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</si>
  <si>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</si>
  <si>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</si>
  <si>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</si>
  <si>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</si>
  <si>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</si>
  <si>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</si>
  <si>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</si>
  <si>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</si>
  <si>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</si>
  <si>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</si>
  <si>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</si>
  <si>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</si>
  <si>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</si>
  <si>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</si>
  <si>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</si>
  <si>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</si>
  <si>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</si>
  <si>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</si>
  <si>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</si>
  <si>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</si>
  <si>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</si>
  <si>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</si>
  <si>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</si>
  <si>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</si>
  <si>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</si>
  <si>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</si>
  <si>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</si>
  <si>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</si>
  <si>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</si>
  <si>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</si>
  <si>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</si>
  <si>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</si>
  <si>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</si>
  <si>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</si>
  <si>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</si>
  <si>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</si>
  <si>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</si>
  <si>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</si>
  <si>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</si>
  <si>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</si>
  <si>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</si>
  <si>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</si>
  <si>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</si>
  <si>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</si>
  <si>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</si>
  <si>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</si>
  <si>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</si>
  <si>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</si>
  <si>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</si>
  <si>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</si>
  <si>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</si>
  <si>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</si>
  <si>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</si>
  <si>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</si>
  <si>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</si>
  <si>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</si>
  <si>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</si>
  <si>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</si>
  <si>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</si>
  <si>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</si>
  <si>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</si>
  <si>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</si>
  <si>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</si>
  <si>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</si>
  <si>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</si>
  <si>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</si>
  <si>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</si>
  <si>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</si>
  <si>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</si>
  <si>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</si>
  <si>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</si>
  <si>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</si>
  <si>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</si>
  <si>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</si>
  <si>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</si>
  <si>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</si>
  <si>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</si>
  <si>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</si>
  <si>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</si>
  <si>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</si>
  <si>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</si>
  <si>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</si>
  <si>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</si>
  <si>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</si>
  <si>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</si>
  <si>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</si>
  <si>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</si>
  <si>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</si>
  <si>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</si>
  <si>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</si>
  <si>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</si>
  <si>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</si>
  <si>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</si>
  <si>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</si>
  <si>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</si>
  <si>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</si>
  <si>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</si>
  <si>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</si>
  <si>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</si>
  <si>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</si>
  <si>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</si>
  <si>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</si>
  <si>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</si>
  <si>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</si>
  <si>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</si>
  <si>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</si>
  <si>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</si>
  <si>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</si>
  <si>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</si>
  <si>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</si>
  <si>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</si>
  <si>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</si>
  <si>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</si>
  <si>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</si>
  <si>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</si>
  <si>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</si>
  <si>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</si>
  <si>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</si>
  <si>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</si>
  <si>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</si>
  <si>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</si>
  <si>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</si>
  <si>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</si>
  <si>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</si>
  <si>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</si>
  <si>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</si>
  <si>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</si>
  <si>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</si>
  <si>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</si>
  <si>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</si>
  <si>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</si>
  <si>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</si>
  <si>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</si>
  <si>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</si>
  <si>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</si>
  <si>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</si>
  <si>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</si>
  <si>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</si>
  <si>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</si>
  <si>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</si>
  <si>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</si>
  <si>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</si>
  <si>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</si>
  <si>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</si>
  <si>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</si>
  <si>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</si>
  <si>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</si>
  <si>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</si>
  <si>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</si>
  <si>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</si>
  <si>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</si>
  <si>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</si>
  <si>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</si>
  <si>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</si>
  <si>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</si>
  <si>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</si>
  <si>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</si>
  <si>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</si>
  <si>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</si>
  <si>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</si>
  <si>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</si>
  <si>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</si>
  <si>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</si>
  <si>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</si>
  <si>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</si>
  <si>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</si>
  <si>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</si>
  <si>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</si>
  <si>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</si>
  <si>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</si>
  <si>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</si>
  <si>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</si>
  <si>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</si>
  <si>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</si>
  <si>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</si>
  <si>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</si>
  <si>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</si>
  <si>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</si>
  <si>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</si>
  <si>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</si>
  <si>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</si>
  <si>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</si>
  <si>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</si>
  <si>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</si>
  <si>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</si>
  <si>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</si>
  <si>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</si>
  <si>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</si>
  <si>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</si>
  <si>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</si>
  <si>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</si>
  <si>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</si>
  <si>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</si>
  <si>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</si>
  <si>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</si>
  <si>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</si>
  <si>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</si>
  <si>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</si>
  <si>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</si>
  <si>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</si>
  <si>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</si>
  <si>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</si>
  <si>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</si>
  <si>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</si>
  <si>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</si>
  <si>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</si>
  <si>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</si>
  <si>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</si>
  <si>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</si>
  <si>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</si>
  <si>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</si>
  <si>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</si>
  <si>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</si>
  <si>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</si>
  <si>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</si>
  <si>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</si>
  <si>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</si>
  <si>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</si>
  <si>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</si>
  <si>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</si>
  <si>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</si>
  <si>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</si>
  <si>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</si>
  <si>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</si>
  <si>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</si>
  <si>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</si>
  <si>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</si>
  <si>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</si>
  <si>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</si>
  <si>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</si>
  <si>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</si>
  <si>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</si>
  <si>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</si>
  <si>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</si>
  <si>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</si>
  <si>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</si>
  <si>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</si>
  <si>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</si>
  <si>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</si>
  <si>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</si>
  <si>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</si>
  <si>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</si>
  <si>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</si>
  <si>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</si>
  <si>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</si>
  <si>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</si>
  <si>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</si>
  <si>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</si>
  <si>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</si>
  <si>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</si>
  <si>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</si>
  <si>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</si>
  <si>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</si>
  <si>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</si>
  <si>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</si>
  <si>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</si>
  <si>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</si>
  <si>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</si>
  <si>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</si>
  <si>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</si>
  <si>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</si>
  <si>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</si>
  <si>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</si>
  <si>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</si>
  <si>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</si>
  <si>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</si>
  <si>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</si>
  <si>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</si>
  <si>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</si>
  <si>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</si>
  <si>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</si>
  <si>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</si>
  <si>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</si>
  <si>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</si>
  <si>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</si>
  <si>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</si>
  <si>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</si>
  <si>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</si>
  <si>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</si>
  <si>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</si>
  <si>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</si>
  <si>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</si>
  <si>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</si>
  <si>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</si>
  <si>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</si>
  <si>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</si>
  <si>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</si>
  <si>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</si>
  <si>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</si>
  <si>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</si>
  <si>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</si>
  <si>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</si>
  <si>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</si>
  <si>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</si>
  <si>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</si>
  <si>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</si>
  <si>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</si>
  <si>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</si>
  <si>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</si>
  <si>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</si>
  <si>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</si>
  <si>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</si>
  <si>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</si>
  <si>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</si>
  <si>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</si>
  <si>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</si>
  <si>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</si>
  <si>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</si>
  <si>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</si>
  <si>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</si>
  <si>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</si>
  <si>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</si>
  <si>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</si>
  <si>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</si>
  <si>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</si>
  <si>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</si>
  <si>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</si>
  <si>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</si>
  <si>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</si>
  <si>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</si>
  <si>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</si>
  <si>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</si>
  <si>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</si>
  <si>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</si>
  <si>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</si>
  <si>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</si>
  <si>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</si>
  <si>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</si>
  <si>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</si>
  <si>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</si>
  <si>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</si>
  <si>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</si>
  <si>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</si>
  <si>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</si>
  <si>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</si>
  <si>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</si>
  <si>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</si>
  <si>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</si>
  <si>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</si>
  <si>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</si>
  <si>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</si>
  <si>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</si>
  <si>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</si>
  <si>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</si>
  <si>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</si>
  <si>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</si>
  <si>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</si>
  <si>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</si>
  <si>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</si>
  <si>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</si>
  <si>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</si>
  <si>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</si>
  <si>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</si>
  <si>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</si>
  <si>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</si>
  <si>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</si>
  <si>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</si>
  <si>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</si>
  <si>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</si>
  <si>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</si>
  <si>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</si>
  <si>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</si>
  <si>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</si>
  <si>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</si>
  <si>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</si>
  <si>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</si>
  <si>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</si>
  <si>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</si>
  <si>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</si>
  <si>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</si>
  <si>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</si>
  <si>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</si>
  <si>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</si>
  <si>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</si>
  <si>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</si>
  <si>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</si>
  <si>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</si>
  <si>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</si>
  <si>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</si>
  <si>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</si>
  <si>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</si>
  <si>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</si>
  <si>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</si>
  <si>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</si>
  <si>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</si>
  <si>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</si>
  <si>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</si>
  <si>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</si>
  <si>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</si>
  <si>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</si>
  <si>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</si>
  <si>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</si>
  <si>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</si>
  <si>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</si>
  <si>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</si>
  <si>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</si>
  <si>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</si>
  <si>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</si>
  <si>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</si>
  <si>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</si>
  <si>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</si>
  <si>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</si>
  <si>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</si>
  <si>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</si>
  <si>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</si>
  <si>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</si>
  <si>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</si>
  <si>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</si>
  <si>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</si>
  <si>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</si>
  <si>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</si>
  <si>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</si>
  <si>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</si>
  <si>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</si>
  <si>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</si>
  <si>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</si>
  <si>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</si>
  <si>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</si>
  <si>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</si>
  <si>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</si>
  <si>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</si>
  <si>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</si>
  <si>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</si>
  <si>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</si>
  <si>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</si>
  <si>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</si>
  <si>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</si>
  <si>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</si>
  <si>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</si>
  <si>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</si>
  <si>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</si>
  <si>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</si>
  <si>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</si>
  <si>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</si>
  <si>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</si>
  <si>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</si>
  <si>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</si>
  <si>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</si>
  <si>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</si>
  <si>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</si>
  <si>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</si>
  <si>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</si>
  <si>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</si>
  <si>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</si>
  <si>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</si>
  <si>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</si>
  <si>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</si>
  <si>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</si>
  <si>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</si>
  <si>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</si>
  <si>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</si>
  <si>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</si>
  <si>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</si>
  <si>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</si>
  <si>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</si>
  <si>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</si>
  <si>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</si>
  <si>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</si>
  <si>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</si>
  <si>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</si>
  <si>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</si>
  <si>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</si>
  <si>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</si>
  <si>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</si>
  <si>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</si>
  <si>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</si>
  <si>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</si>
  <si>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</si>
  <si>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</si>
  <si>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</si>
  <si>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</si>
  <si>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</si>
  <si>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</si>
  <si>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</si>
  <si>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</si>
  <si>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</si>
  <si>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</si>
  <si>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</si>
  <si>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</si>
  <si>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</si>
  <si>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</si>
  <si>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</si>
  <si>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</si>
  <si>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</si>
  <si>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</si>
  <si>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</si>
  <si>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</si>
  <si>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</si>
  <si>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</si>
  <si>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</si>
  <si>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</si>
  <si>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</si>
  <si>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</si>
  <si>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</si>
  <si>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</si>
  <si>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</si>
  <si>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</si>
  <si>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</si>
  <si>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</si>
  <si>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</si>
  <si>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</si>
  <si>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</si>
  <si>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</si>
  <si>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</si>
  <si>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</si>
  <si>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</si>
  <si>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</si>
  <si>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</si>
  <si>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</si>
  <si>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</si>
  <si>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</si>
  <si>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</si>
  <si>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</si>
  <si>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</si>
  <si>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</si>
  <si>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</si>
  <si>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</si>
  <si>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</si>
  <si>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</si>
  <si>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</si>
  <si>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</si>
  <si>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</si>
  <si>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</si>
  <si>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</si>
  <si>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</si>
  <si>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</si>
  <si>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</si>
  <si>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</si>
  <si>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</si>
  <si>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</si>
  <si>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</si>
  <si>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</si>
  <si>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</si>
  <si>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</si>
  <si>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</si>
  <si>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</si>
  <si>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</si>
  <si>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</si>
  <si>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</si>
  <si>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</si>
  <si>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</si>
  <si>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</si>
  <si>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</si>
  <si>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</si>
  <si>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</si>
  <si>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</si>
  <si>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</si>
  <si>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</si>
  <si>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</si>
  <si>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</si>
  <si>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</si>
  <si>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</si>
  <si>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</si>
  <si>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</si>
  <si>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</si>
  <si>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</si>
  <si>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</si>
  <si>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</si>
  <si>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</si>
  <si>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</si>
  <si>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</si>
  <si>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</si>
  <si>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</si>
  <si>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</si>
  <si>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</si>
  <si>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</si>
  <si>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</si>
  <si>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</si>
  <si>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</si>
  <si>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</si>
  <si>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</si>
  <si>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</si>
  <si>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</si>
  <si>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</si>
  <si>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</si>
  <si>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</si>
  <si>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</si>
  <si>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</si>
  <si>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</si>
  <si>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</si>
  <si>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</si>
  <si>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</si>
  <si>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</si>
  <si>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</si>
  <si>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</si>
  <si>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</si>
  <si>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</si>
  <si>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</si>
  <si>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</si>
  <si>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</si>
  <si>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</si>
  <si>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</si>
  <si>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</si>
  <si>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</si>
  <si>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</si>
  <si>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</si>
  <si>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</si>
  <si>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</si>
  <si>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</si>
  <si>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</si>
  <si>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</si>
  <si>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</si>
  <si>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</si>
  <si>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</si>
  <si>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</si>
  <si>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</si>
  <si>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</si>
  <si>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</si>
  <si>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</si>
  <si>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</si>
  <si>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</si>
  <si>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</si>
  <si>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</si>
  <si>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</si>
  <si>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</si>
  <si>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</si>
  <si>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</si>
  <si>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</si>
  <si>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</si>
  <si>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</si>
  <si>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</si>
  <si>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</si>
  <si>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</si>
  <si>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</si>
  <si>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</si>
  <si>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</si>
  <si>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</si>
  <si>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</si>
  <si>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</si>
  <si>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</si>
  <si>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</si>
  <si>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</si>
  <si>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</si>
  <si>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</si>
  <si>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</si>
  <si>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</si>
  <si>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</si>
  <si>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</si>
  <si>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</si>
  <si>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</si>
  <si>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</si>
  <si>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</si>
  <si>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</si>
  <si>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</si>
  <si>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</si>
  <si>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</si>
  <si>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</si>
  <si>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</si>
  <si>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</si>
  <si>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</si>
  <si>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</si>
  <si>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</si>
  <si>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</si>
  <si>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</si>
  <si>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</si>
  <si>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</si>
  <si>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</si>
  <si>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</si>
  <si>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</si>
  <si>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</si>
  <si>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</si>
  <si>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</si>
  <si>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</si>
  <si>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</si>
  <si>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</si>
  <si>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</si>
  <si>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</si>
  <si>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</si>
  <si>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</si>
  <si>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</si>
  <si>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</si>
  <si>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</si>
  <si>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</si>
  <si>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</si>
  <si>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</si>
  <si>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</si>
  <si>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</si>
  <si>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</si>
  <si>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</si>
  <si>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</si>
  <si>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</si>
  <si>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</si>
  <si>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</si>
  <si>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</si>
  <si>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</si>
  <si>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</si>
  <si>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</si>
  <si>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</si>
  <si>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</si>
  <si>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</si>
  <si>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</si>
  <si>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</si>
  <si>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</si>
  <si>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</si>
  <si>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</si>
  <si>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</si>
  <si>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</si>
  <si>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</si>
  <si>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</si>
  <si>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</si>
  <si>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</si>
  <si>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</si>
  <si>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</si>
  <si>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</si>
  <si>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</si>
  <si>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</si>
  <si>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</si>
  <si>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</si>
  <si>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</si>
  <si>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</si>
  <si>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</si>
  <si>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</si>
  <si>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</si>
  <si>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</si>
  <si>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</si>
  <si>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</si>
  <si>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</si>
  <si>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</si>
  <si>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</si>
  <si>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</si>
  <si>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</si>
  <si>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</si>
  <si>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</si>
  <si>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</si>
  <si>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</si>
  <si>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</si>
  <si>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</si>
  <si>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</si>
  <si>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</si>
  <si>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</si>
  <si>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</si>
  <si>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</si>
  <si>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</si>
  <si>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</si>
  <si>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</si>
  <si>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</si>
  <si>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</si>
  <si>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</si>
  <si>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</si>
  <si>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</si>
  <si>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</si>
  <si>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</si>
  <si>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</si>
  <si>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</si>
  <si>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</si>
  <si>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</si>
  <si>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</si>
  <si>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</si>
  <si>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</si>
  <si>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</si>
  <si>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</si>
  <si>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</si>
  <si>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</si>
  <si>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</si>
  <si>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</si>
  <si>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</si>
  <si>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</si>
  <si>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</si>
  <si>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</si>
  <si>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</si>
  <si>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</si>
  <si>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</si>
  <si>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</si>
  <si>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</si>
  <si>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</si>
  <si>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</si>
  <si>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</si>
  <si>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</si>
  <si>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</si>
  <si>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</si>
  <si>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</si>
  <si>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</si>
  <si>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</si>
  <si>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</si>
  <si>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</si>
  <si>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</si>
  <si>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</si>
  <si>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</si>
  <si>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</si>
  <si>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</si>
  <si>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</si>
  <si>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</si>
  <si>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</si>
  <si>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</si>
  <si>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</si>
  <si>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</si>
  <si>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</si>
  <si>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</si>
  <si>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</si>
  <si>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</si>
  <si>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</si>
  <si>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</si>
  <si>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</si>
  <si>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</si>
  <si>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</si>
  <si>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</si>
  <si>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</si>
  <si>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</si>
  <si>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</si>
  <si>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</si>
  <si>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</si>
  <si>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</si>
  <si>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</si>
  <si>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</si>
  <si>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</si>
  <si>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</si>
  <si>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</si>
  <si>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</si>
  <si>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</si>
  <si>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</si>
  <si>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</si>
  <si>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</si>
  <si>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</si>
  <si>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</si>
  <si>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</si>
  <si>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</si>
  <si>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</si>
  <si>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</si>
  <si>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</si>
  <si>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</si>
  <si>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</si>
  <si>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</si>
  <si>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</si>
  <si>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</si>
  <si>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</si>
  <si>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</si>
  <si>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</si>
  <si>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</si>
  <si>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</si>
  <si>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</si>
  <si>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</si>
  <si>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</si>
  <si>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</si>
  <si>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</si>
  <si>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</si>
  <si>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</si>
  <si>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</si>
  <si>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</si>
  <si>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</si>
  <si>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</si>
  <si>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</si>
  <si>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</si>
  <si>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</si>
  <si>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</si>
  <si>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</si>
  <si>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</si>
  <si>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</si>
  <si>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</si>
  <si>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</si>
  <si>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</si>
  <si>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</si>
  <si>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</si>
  <si>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</si>
  <si>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</si>
  <si>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</si>
  <si>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</si>
  <si>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</si>
  <si>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</si>
  <si>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</si>
  <si>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</si>
  <si>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</si>
  <si>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</si>
  <si>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</si>
  <si>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</si>
  <si>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</si>
  <si>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</si>
  <si>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</si>
  <si>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</si>
  <si>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</si>
  <si>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</si>
  <si>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</si>
  <si>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</si>
  <si>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</si>
  <si>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</si>
  <si>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</si>
  <si>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</si>
  <si>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</si>
  <si>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</si>
  <si>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</si>
  <si>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</si>
  <si>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</si>
  <si>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</si>
  <si>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</si>
  <si>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</si>
  <si>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</si>
  <si>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</si>
  <si>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</si>
  <si>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</si>
  <si>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</si>
  <si>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</si>
  <si>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</si>
  <si>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</si>
  <si>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</si>
  <si>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</si>
  <si>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</si>
  <si>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</si>
  <si>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</si>
  <si>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</si>
  <si>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</si>
  <si>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</si>
  <si>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</si>
  <si>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</si>
  <si>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</si>
  <si>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</si>
  <si>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</si>
  <si>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</si>
  <si>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</si>
  <si>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</si>
  <si>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</si>
  <si>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</si>
  <si>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</si>
  <si>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</si>
  <si>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</si>
  <si>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</si>
  <si>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</si>
  <si>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</si>
  <si>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</si>
  <si>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</si>
  <si>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</si>
  <si>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</si>
  <si>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</si>
  <si>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</si>
  <si>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</si>
  <si>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</si>
  <si>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</si>
  <si>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</si>
  <si>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</si>
  <si>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</si>
  <si>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</si>
  <si>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</si>
  <si>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</si>
  <si>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</si>
  <si>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</si>
  <si>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</si>
  <si>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</si>
  <si>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</si>
  <si>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</si>
  <si>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</si>
  <si>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</si>
  <si>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</si>
  <si>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</si>
  <si>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</si>
  <si>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</si>
  <si>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</si>
  <si>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</si>
  <si>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</si>
  <si>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</si>
  <si>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</si>
  <si>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</si>
  <si>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</si>
  <si>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</si>
  <si>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</si>
  <si>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</si>
  <si>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</si>
  <si>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</si>
  <si>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</si>
  <si>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</si>
  <si>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</si>
  <si>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</si>
  <si>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</si>
  <si>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</si>
  <si>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</si>
  <si>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</si>
  <si>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</si>
  <si>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</si>
  <si>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</si>
  <si>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</si>
  <si>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</si>
  <si>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</si>
  <si>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</si>
  <si>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</si>
  <si>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</si>
  <si>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</si>
  <si>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</si>
  <si>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</si>
  <si>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</si>
  <si>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</si>
  <si>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</si>
  <si>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</si>
  <si>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</si>
  <si>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</si>
  <si>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</si>
  <si>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</si>
  <si>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</si>
  <si>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</si>
  <si>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</si>
  <si>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</si>
  <si>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</si>
  <si>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</si>
  <si>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</si>
  <si>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</si>
  <si>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</si>
  <si>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</si>
  <si>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</si>
  <si>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</si>
  <si>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</si>
  <si>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</si>
  <si>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</si>
  <si>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</si>
  <si>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</si>
  <si>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</si>
  <si>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</si>
  <si>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</si>
  <si>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</si>
  <si>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</si>
  <si>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</si>
  <si>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</si>
  <si>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</si>
  <si>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</si>
  <si>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</si>
  <si>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</si>
  <si>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</si>
  <si>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</si>
  <si>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</si>
  <si>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</si>
  <si>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</si>
  <si>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</si>
  <si>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</si>
  <si>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</si>
  <si>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</si>
  <si>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</si>
  <si>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</si>
  <si>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</si>
  <si>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</si>
  <si>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</si>
  <si>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</si>
  <si>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</si>
  <si>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</si>
  <si>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</si>
  <si>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</si>
  <si>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</si>
  <si>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</si>
  <si>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</si>
  <si>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</si>
  <si>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</si>
  <si>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</si>
  <si>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</si>
  <si>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</si>
  <si>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</si>
  <si>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</si>
  <si>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</si>
  <si>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</si>
  <si>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</si>
  <si>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</si>
  <si>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</si>
  <si>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</si>
  <si>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</si>
  <si>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</si>
  <si>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</si>
  <si>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</si>
  <si>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</si>
  <si>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</si>
  <si>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</si>
  <si>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</si>
  <si>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</si>
  <si>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</si>
  <si>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</si>
  <si>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</si>
  <si>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</si>
  <si>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</si>
  <si>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</si>
  <si>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</si>
  <si>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</si>
  <si>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</si>
  <si>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</si>
  <si>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</si>
  <si>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</si>
  <si>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</si>
  <si>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</si>
  <si>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</si>
  <si>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</si>
  <si>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</si>
  <si>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</si>
  <si>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</si>
  <si>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</si>
  <si>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</si>
  <si>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</si>
  <si>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</si>
  <si>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</si>
  <si>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</si>
  <si>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</si>
  <si>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</si>
  <si>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</si>
  <si>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</si>
  <si>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</si>
  <si>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</si>
  <si>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</si>
  <si>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</si>
  <si>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</si>
  <si>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</si>
  <si>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</si>
  <si>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</si>
  <si>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</si>
  <si>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</si>
  <si>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</si>
  <si>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</si>
  <si>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</si>
  <si>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</si>
  <si>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</si>
  <si>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</si>
  <si>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</si>
  <si>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</si>
  <si>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</si>
  <si>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</si>
  <si>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</si>
  <si>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</si>
  <si>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</si>
  <si>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</si>
  <si>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</si>
  <si>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</si>
  <si>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</si>
  <si>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</si>
  <si>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</si>
  <si>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</si>
  <si>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</si>
  <si>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</si>
  <si>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</si>
  <si>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</si>
  <si>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</si>
  <si>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</si>
  <si>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</si>
  <si>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</si>
  <si>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</si>
  <si>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</si>
  <si>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</si>
  <si>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</si>
  <si>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</si>
  <si>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</si>
  <si>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</si>
  <si>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</si>
  <si>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</si>
  <si>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</si>
  <si>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</si>
  <si>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</si>
  <si>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</si>
  <si>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</si>
  <si>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</si>
  <si>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</si>
  <si>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</si>
  <si>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</si>
  <si>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</si>
  <si>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</si>
  <si>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</si>
  <si>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</si>
  <si>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</si>
  <si>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</si>
  <si>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</si>
  <si>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</si>
  <si>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</si>
  <si>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</si>
  <si>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</si>
  <si>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</si>
  <si>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</si>
  <si>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</si>
  <si>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</si>
  <si>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</si>
  <si>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</si>
  <si>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</si>
  <si>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</si>
  <si>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</si>
  <si>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</si>
  <si>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</si>
  <si>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</si>
  <si>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</si>
  <si>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</si>
  <si>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</si>
  <si>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</si>
  <si>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</si>
  <si>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</si>
  <si>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</si>
  <si>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</si>
  <si>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</si>
  <si>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</si>
  <si>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</si>
  <si>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</si>
  <si>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</si>
  <si>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</si>
  <si>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</si>
  <si>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</si>
  <si>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</si>
  <si>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</si>
  <si>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</si>
  <si>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</si>
  <si>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</si>
  <si>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</si>
  <si>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</si>
  <si>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</si>
  <si>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</si>
  <si>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</si>
  <si>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</si>
  <si>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</si>
  <si>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</si>
  <si>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</si>
  <si>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</si>
  <si>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</si>
  <si>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</si>
  <si>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</si>
  <si>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</si>
  <si>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</si>
  <si>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</si>
  <si>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</si>
  <si>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</si>
  <si>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</si>
  <si>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</si>
  <si>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</si>
  <si>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</si>
  <si>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</si>
  <si>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</si>
  <si>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</si>
  <si>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</si>
  <si>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</si>
  <si>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</si>
  <si>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</si>
  <si>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</si>
  <si>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</si>
  <si>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</si>
  <si>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</si>
  <si>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</si>
  <si>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</si>
  <si>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</si>
  <si>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</si>
  <si>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</si>
  <si>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</si>
  <si>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</si>
  <si>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</si>
  <si>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</si>
  <si>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</si>
  <si>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</si>
  <si>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</si>
  <si>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</si>
  <si>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</si>
  <si>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</si>
  <si>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</si>
  <si>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</si>
  <si>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</si>
  <si>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</si>
  <si>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</si>
  <si>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</si>
  <si>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</si>
  <si>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</si>
  <si>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</si>
  <si>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</si>
  <si>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</si>
  <si>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</si>
  <si>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</si>
  <si>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</si>
  <si>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</si>
  <si>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</si>
  <si>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</si>
  <si>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</si>
  <si>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</si>
  <si>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</si>
  <si>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</si>
  <si>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</si>
  <si>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</si>
  <si>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</si>
  <si>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</si>
  <si>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</si>
  <si>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</si>
  <si>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</si>
  <si>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</si>
  <si>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</si>
  <si>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</si>
  <si>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</si>
  <si>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</si>
  <si>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</si>
  <si>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</si>
  <si>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</si>
  <si>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</si>
  <si>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</si>
  <si>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</si>
  <si>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</si>
  <si>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</si>
  <si>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</si>
  <si>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</si>
  <si>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</si>
  <si>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</si>
  <si>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</si>
  <si>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</si>
  <si>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</si>
  <si>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</si>
  <si>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</si>
  <si>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</si>
  <si>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</si>
  <si>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</si>
  <si>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</si>
  <si>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</si>
  <si>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</si>
  <si>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</si>
  <si>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</si>
  <si>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</si>
  <si>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</si>
  <si>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</si>
  <si>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</si>
  <si>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</si>
  <si>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</si>
  <si>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</si>
  <si>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</si>
  <si>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</si>
  <si>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</si>
  <si>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</si>
  <si>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</si>
  <si>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</si>
  <si>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</si>
  <si>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</si>
  <si>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</si>
  <si>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</si>
  <si>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</si>
  <si>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</si>
  <si>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</si>
  <si>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</si>
  <si>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</si>
  <si>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</si>
  <si>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</si>
  <si>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</si>
  <si>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</si>
  <si>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</si>
  <si>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</si>
  <si>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</si>
  <si>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</si>
  <si>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</si>
  <si>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</si>
  <si>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</si>
  <si>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</si>
  <si>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</si>
  <si>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</si>
  <si>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</si>
  <si>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</si>
  <si>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</si>
  <si>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</si>
  <si>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</si>
  <si>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</si>
  <si>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</si>
  <si>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</si>
  <si>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</si>
  <si>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</si>
  <si>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</si>
  <si>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</si>
  <si>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</si>
  <si>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</si>
  <si>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</si>
  <si>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</si>
  <si>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</si>
  <si>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</si>
  <si>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</si>
  <si>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</si>
  <si>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</si>
  <si>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</si>
  <si>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</si>
  <si>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</si>
  <si>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</si>
  <si>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</si>
  <si>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</si>
  <si>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</si>
  <si>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</si>
  <si>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</si>
  <si>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</si>
  <si>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</si>
  <si>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</si>
  <si>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</si>
  <si>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</si>
  <si>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</si>
  <si>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</si>
  <si>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</si>
  <si>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</si>
  <si>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</si>
  <si>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</si>
  <si>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</si>
  <si>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</si>
  <si>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</si>
  <si>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</si>
  <si>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</si>
  <si>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</si>
  <si>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</si>
  <si>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</si>
  <si>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</si>
  <si>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</si>
  <si>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</si>
  <si>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</si>
  <si>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</si>
  <si>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</si>
  <si>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</si>
  <si>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</si>
  <si>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</si>
  <si>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</si>
  <si>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</si>
  <si>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</si>
  <si>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</si>
  <si>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</si>
  <si>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</si>
  <si>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</si>
  <si>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</si>
  <si>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</si>
  <si>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</si>
  <si>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</si>
  <si>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</si>
  <si>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</si>
  <si>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</si>
  <si>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</si>
  <si>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</si>
  <si>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</si>
  <si>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</si>
  <si>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</si>
  <si>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</si>
  <si>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</si>
  <si>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</si>
  <si>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</si>
  <si>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</si>
  <si>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</si>
  <si>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</si>
  <si>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</si>
  <si>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</si>
  <si>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</si>
  <si>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</si>
  <si>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</si>
  <si>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</si>
  <si>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</si>
  <si>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</si>
  <si>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</si>
  <si>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</si>
  <si>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</si>
  <si>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</si>
  <si>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</si>
  <si>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</si>
  <si>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</si>
  <si>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</si>
  <si>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</si>
  <si>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</si>
  <si>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</si>
  <si>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</si>
  <si>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</si>
  <si>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</si>
  <si>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</si>
  <si>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</si>
  <si>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</si>
  <si>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</si>
  <si>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</si>
  <si>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</si>
  <si>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</si>
  <si>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</si>
  <si>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</si>
  <si>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</si>
  <si>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</si>
  <si>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</si>
  <si>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</si>
  <si>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</si>
  <si>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</si>
  <si>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</si>
  <si>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</si>
  <si>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</si>
  <si>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</si>
  <si>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</si>
  <si>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</si>
  <si>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</si>
  <si>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</si>
  <si>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</si>
  <si>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</si>
  <si>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</si>
  <si>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</si>
  <si>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</si>
  <si>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</si>
  <si>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</si>
  <si>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</si>
  <si>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</si>
  <si>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</si>
  <si>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</si>
  <si>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</si>
  <si>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</si>
  <si>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</si>
  <si>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</si>
  <si>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</si>
  <si>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</si>
  <si>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</si>
  <si>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</si>
  <si>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</si>
  <si>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</si>
  <si>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</si>
  <si>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</si>
  <si>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</si>
  <si>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</si>
  <si>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</si>
  <si>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</si>
  <si>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</si>
  <si>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</si>
  <si>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</si>
  <si>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</si>
  <si>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</si>
  <si>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</si>
  <si>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</si>
  <si>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</si>
  <si>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</si>
  <si>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</si>
  <si>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</si>
  <si>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</si>
  <si>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</si>
  <si>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</si>
  <si>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</si>
  <si>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</si>
  <si>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</si>
  <si>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</si>
  <si>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</si>
  <si>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</si>
  <si>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</si>
  <si>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</si>
  <si>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</si>
  <si>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</si>
  <si>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</si>
  <si>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</si>
  <si>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</si>
  <si>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</si>
  <si>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</si>
  <si>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</si>
  <si>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</si>
  <si>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</si>
  <si>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</si>
  <si>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</si>
  <si>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</si>
  <si>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</si>
  <si>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</si>
  <si>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</si>
  <si>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</si>
  <si>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</si>
  <si>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</si>
  <si>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</si>
  <si>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</si>
  <si>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</si>
  <si>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</si>
  <si>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</si>
  <si>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</si>
  <si>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</si>
  <si>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</si>
  <si>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</si>
  <si>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</si>
  <si>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</si>
  <si>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</si>
  <si>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</si>
  <si>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</si>
  <si>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</si>
  <si>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</si>
  <si>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</si>
  <si>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</si>
  <si>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</si>
  <si>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</si>
  <si>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</si>
  <si>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</si>
  <si>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</si>
  <si>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</si>
  <si>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</si>
  <si>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</si>
  <si>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</si>
  <si>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</si>
  <si>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</si>
  <si>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</si>
  <si>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</si>
  <si>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</si>
  <si>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</si>
  <si>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</si>
  <si>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</si>
  <si>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</si>
  <si>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</si>
  <si>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</si>
  <si>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</si>
  <si>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</si>
  <si>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</si>
  <si>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</si>
  <si>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</si>
  <si>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</si>
  <si>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</si>
  <si>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</si>
  <si>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</si>
  <si>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</si>
  <si>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</si>
  <si>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</si>
  <si>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</si>
  <si>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</si>
  <si>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</si>
  <si>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</si>
  <si>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</si>
  <si>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</si>
  <si>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</si>
  <si>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</si>
  <si>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</si>
  <si>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</si>
  <si>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</si>
  <si>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</si>
  <si>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</si>
  <si>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</si>
  <si>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</si>
  <si>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</si>
  <si>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</si>
  <si>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</si>
  <si>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</si>
  <si>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</si>
  <si>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</si>
  <si>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</si>
  <si>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</si>
  <si>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</si>
  <si>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</si>
  <si>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</si>
  <si>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</si>
  <si>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</si>
  <si>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</si>
  <si>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</si>
  <si>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</si>
  <si>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</si>
  <si>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</si>
  <si>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</si>
  <si>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</si>
  <si>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</si>
  <si>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</si>
  <si>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</si>
  <si>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</si>
  <si>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</si>
  <si>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</si>
  <si>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</si>
  <si>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</si>
  <si>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</si>
  <si>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</si>
  <si>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</si>
  <si>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</si>
  <si>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</si>
  <si>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</si>
  <si>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</si>
  <si>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</si>
  <si>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</si>
  <si>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</si>
  <si>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</si>
  <si>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</si>
  <si>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</si>
  <si>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</si>
  <si>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</si>
  <si>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</si>
  <si>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</si>
  <si>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</si>
  <si>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</si>
  <si>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</si>
  <si>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</si>
  <si>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</si>
  <si>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</si>
  <si>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</si>
  <si>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</si>
  <si>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</si>
  <si>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</si>
  <si>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</si>
  <si>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</si>
  <si>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</si>
  <si>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</si>
  <si>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</si>
  <si>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</si>
  <si>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</si>
  <si>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</si>
  <si>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</si>
  <si>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</si>
  <si>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</si>
  <si>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</si>
  <si>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</si>
  <si>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</si>
  <si>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</si>
  <si>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</si>
  <si>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</si>
  <si>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</si>
  <si>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</si>
  <si>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</si>
  <si>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</si>
  <si>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</si>
  <si>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</si>
  <si>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</si>
  <si>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</si>
  <si>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</si>
  <si>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</si>
  <si>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</si>
  <si>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</si>
  <si>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</si>
  <si>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</si>
  <si>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</si>
  <si>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</si>
  <si>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</si>
  <si>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</si>
  <si>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</si>
  <si>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</si>
  <si>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</si>
  <si>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</si>
  <si>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</si>
  <si>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</si>
  <si>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</si>
  <si>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</si>
  <si>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</si>
  <si>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</si>
  <si>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</si>
  <si>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</si>
  <si>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</si>
  <si>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</si>
  <si>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</si>
  <si>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</si>
  <si>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</si>
  <si>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</si>
  <si>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</si>
  <si>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</si>
  <si>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</si>
  <si>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</si>
  <si>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</si>
  <si>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</si>
  <si>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</si>
  <si>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</si>
  <si>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</si>
  <si>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</si>
  <si>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</si>
  <si>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</si>
  <si>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</si>
  <si>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</si>
  <si>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</si>
  <si>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</si>
  <si>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</si>
  <si>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</si>
  <si>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</si>
  <si>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</si>
  <si>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</si>
  <si>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</si>
  <si>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</si>
  <si>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</si>
  <si>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</si>
  <si>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</si>
  <si>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</si>
  <si>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</si>
  <si>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</si>
  <si>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</si>
  <si>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</si>
  <si>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</si>
  <si>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</si>
  <si>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</si>
  <si>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</si>
  <si>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</si>
  <si>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</si>
  <si>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</si>
  <si>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</si>
  <si>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</si>
  <si>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</si>
  <si>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</si>
  <si>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</si>
  <si>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</si>
  <si>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</si>
  <si>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</si>
  <si>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</si>
  <si>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</si>
  <si>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</si>
  <si>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</si>
  <si>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</si>
  <si>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</si>
  <si>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</si>
  <si>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</si>
  <si>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</si>
  <si>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</si>
  <si>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</si>
  <si>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</si>
  <si>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</si>
  <si>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</si>
  <si>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</si>
  <si>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</si>
  <si>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</si>
  <si>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</si>
  <si>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</si>
  <si>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</si>
  <si>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</si>
  <si>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</si>
  <si>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</si>
  <si>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</si>
  <si>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</si>
  <si>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</si>
  <si>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</si>
  <si>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</si>
  <si>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</si>
  <si>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</si>
  <si>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</si>
  <si>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</si>
  <si>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</si>
  <si>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</si>
  <si>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</si>
  <si>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</si>
  <si>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</si>
  <si>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</si>
  <si>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</si>
  <si>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</si>
  <si>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</si>
  <si>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</si>
  <si>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</si>
  <si>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</si>
  <si>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</si>
  <si>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</si>
  <si>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</si>
  <si>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</si>
  <si>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</si>
  <si>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</si>
  <si>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</si>
  <si>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</si>
  <si>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</si>
  <si>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</si>
  <si>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</si>
  <si>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</si>
  <si>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</si>
  <si>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</si>
  <si>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</si>
  <si>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</si>
  <si>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</si>
  <si>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</si>
  <si>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</si>
  <si>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</si>
  <si>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</si>
  <si>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</si>
  <si>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</si>
  <si>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</si>
  <si>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</si>
  <si>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</si>
  <si>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</si>
  <si>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</si>
  <si>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</si>
  <si>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</si>
  <si>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</si>
  <si>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</si>
  <si>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</si>
  <si>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</si>
  <si>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</si>
  <si>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</si>
  <si>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</si>
  <si>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</si>
  <si>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</si>
  <si>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</si>
  <si>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</si>
  <si>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</si>
  <si>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</si>
  <si>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</si>
  <si>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</si>
  <si>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</si>
  <si>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</si>
  <si>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</si>
  <si>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</si>
  <si>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</si>
  <si>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</si>
  <si>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</si>
  <si>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</si>
  <si>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</si>
  <si>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</si>
  <si>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</si>
  <si>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</si>
  <si>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</si>
  <si>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</si>
  <si>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</si>
  <si>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</si>
  <si>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</si>
  <si>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</si>
  <si>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</si>
  <si>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</si>
  <si>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</si>
  <si>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</si>
  <si>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</si>
  <si>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</si>
  <si>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</si>
  <si>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</si>
  <si>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</si>
  <si>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</si>
  <si>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</si>
  <si>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</si>
  <si>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</si>
  <si>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</si>
  <si>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</si>
  <si>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</si>
  <si>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</si>
  <si>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</si>
  <si>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</si>
  <si>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</si>
  <si>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</si>
  <si>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</si>
  <si>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</si>
  <si>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</si>
  <si>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</si>
  <si>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</si>
  <si>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</si>
  <si>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</si>
  <si>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</si>
  <si>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</si>
  <si>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</si>
  <si>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</si>
  <si>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</si>
  <si>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</si>
  <si>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</si>
  <si>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</si>
  <si>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</si>
  <si>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</si>
  <si>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</si>
  <si>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</si>
  <si>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</si>
  <si>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</si>
  <si>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</si>
  <si>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</si>
  <si>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</si>
  <si>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</si>
  <si>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</si>
  <si>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</si>
  <si>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</si>
  <si>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</si>
  <si>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</si>
  <si>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</si>
  <si>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</si>
  <si>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</si>
  <si>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</si>
  <si>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</si>
  <si>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</si>
  <si>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</si>
  <si>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</si>
  <si>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</si>
  <si>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</si>
  <si>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</si>
  <si>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</si>
  <si>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</si>
  <si>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</si>
  <si>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</si>
  <si>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</si>
  <si>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</si>
  <si>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</si>
  <si>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</si>
  <si>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</si>
  <si>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</si>
  <si>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</si>
  <si>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</si>
  <si>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</si>
  <si>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</si>
  <si>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</si>
  <si>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</si>
  <si>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</si>
  <si>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</si>
  <si>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</si>
  <si>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</si>
  <si>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</si>
  <si>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</si>
  <si>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</si>
  <si>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</si>
  <si>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</si>
  <si>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</si>
  <si>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</si>
  <si>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</si>
  <si>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</si>
  <si>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</si>
  <si>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</si>
  <si>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</si>
  <si>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</si>
  <si>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</si>
  <si>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</si>
  <si>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</si>
  <si>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</si>
  <si>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</si>
  <si>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</si>
  <si>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</si>
  <si>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</si>
  <si>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</si>
  <si>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</si>
  <si>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</si>
  <si>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</si>
  <si>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</si>
  <si>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</si>
  <si>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</si>
  <si>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</si>
  <si>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</si>
  <si>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</si>
  <si>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</si>
  <si>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</si>
  <si>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</si>
  <si>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</si>
  <si>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</si>
  <si>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</si>
  <si>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</si>
  <si>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</si>
  <si>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</si>
  <si>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</si>
  <si>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</si>
  <si>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</si>
  <si>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</si>
  <si>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</si>
  <si>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</si>
  <si>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</si>
  <si>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</si>
  <si>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</si>
  <si>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</si>
  <si>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</si>
  <si>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</si>
  <si>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</si>
  <si>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</si>
  <si>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</si>
  <si>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</si>
  <si>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</si>
  <si>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</si>
  <si>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</si>
  <si>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</si>
  <si>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</si>
  <si>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</si>
  <si>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</si>
  <si>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</si>
  <si>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</si>
  <si>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</si>
  <si>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</si>
  <si>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</si>
  <si>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</si>
  <si>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</si>
  <si>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</si>
  <si>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</si>
  <si>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</si>
  <si>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</si>
  <si>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</si>
  <si>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</si>
  <si>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</si>
  <si>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</si>
  <si>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</si>
  <si>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</si>
  <si>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</si>
  <si>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</si>
  <si>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</si>
  <si>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</si>
  <si>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</si>
  <si>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</si>
  <si>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</si>
  <si>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</si>
  <si>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</si>
  <si>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</si>
  <si>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</si>
  <si>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</si>
  <si>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</si>
  <si>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</si>
  <si>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</si>
  <si>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</si>
  <si>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</si>
  <si>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</si>
  <si>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</si>
  <si>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</si>
  <si>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</si>
  <si>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</si>
  <si>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</si>
  <si>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</si>
  <si>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</si>
  <si>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</si>
  <si>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</si>
  <si>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</si>
  <si>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</si>
  <si>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</si>
  <si>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</si>
  <si>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</si>
  <si>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</si>
  <si>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</si>
  <si>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</si>
  <si>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</si>
  <si>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</si>
  <si>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</si>
  <si>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</si>
  <si>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</si>
  <si>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</si>
  <si>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</si>
  <si>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</si>
  <si>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</si>
  <si>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</si>
  <si>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</si>
  <si>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</si>
  <si>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</si>
  <si>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</si>
  <si>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</si>
  <si>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</si>
  <si>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</si>
  <si>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</si>
  <si>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</si>
  <si>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</si>
  <si>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</si>
  <si>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</si>
  <si>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</si>
  <si>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</si>
  <si>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</si>
  <si>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</si>
  <si>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</si>
  <si>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</si>
  <si>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</si>
  <si>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</si>
  <si>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</si>
  <si>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</si>
  <si>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</si>
  <si>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</si>
  <si>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</si>
  <si>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</si>
  <si>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</si>
  <si>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</si>
  <si>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</si>
  <si>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</si>
  <si>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</si>
  <si>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</si>
  <si>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</si>
  <si>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</si>
  <si>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</si>
  <si>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</si>
  <si>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</si>
  <si>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</si>
  <si>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</si>
  <si>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</si>
  <si>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</si>
  <si>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</si>
  <si>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</si>
  <si>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</si>
  <si>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</si>
  <si>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</si>
  <si>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</si>
  <si>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</si>
  <si>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</si>
  <si>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</si>
  <si>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</si>
  <si>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</si>
  <si>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</si>
  <si>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</si>
  <si>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</si>
  <si>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</si>
  <si>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</si>
  <si>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</si>
  <si>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</si>
  <si>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</si>
  <si>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</si>
  <si>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</si>
  <si>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</si>
  <si>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</si>
  <si>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</si>
  <si>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</si>
  <si>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</si>
  <si>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</si>
  <si>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</si>
  <si>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</si>
  <si>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</si>
  <si>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</si>
  <si>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</si>
  <si>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</si>
  <si>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</si>
  <si>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</si>
  <si>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</si>
  <si>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</si>
  <si>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</si>
  <si>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</si>
  <si>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</si>
  <si>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</si>
  <si>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</si>
  <si>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</si>
  <si>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</si>
  <si>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</si>
  <si>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</si>
  <si>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</si>
  <si>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</si>
  <si>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</si>
  <si>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</si>
  <si>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</si>
  <si>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</si>
  <si>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</si>
  <si>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</si>
  <si>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</si>
  <si>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</si>
  <si>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</si>
  <si>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</si>
  <si>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</si>
  <si>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</si>
  <si>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</si>
  <si>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</si>
  <si>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</si>
  <si>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</si>
  <si>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</si>
  <si>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</si>
  <si>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</si>
  <si>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</si>
  <si>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</si>
  <si>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</si>
  <si>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</si>
  <si>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</si>
  <si>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</si>
  <si>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</si>
  <si>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</si>
  <si>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</si>
  <si>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</si>
  <si>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</si>
  <si>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</si>
  <si>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</si>
  <si>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</si>
  <si>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</si>
  <si>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</si>
  <si>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</si>
  <si>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</si>
  <si>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</si>
  <si>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</si>
  <si>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</si>
  <si>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</si>
  <si>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</si>
  <si>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</si>
  <si>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</si>
  <si>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</si>
  <si>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</si>
  <si>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</si>
  <si>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</si>
  <si>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</si>
  <si>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</si>
  <si>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</si>
  <si>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</si>
  <si>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</si>
  <si>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</si>
  <si>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</si>
  <si>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</si>
  <si>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</si>
  <si>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</si>
  <si>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</si>
  <si>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</si>
  <si>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</si>
  <si>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</si>
  <si>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</si>
  <si>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</si>
  <si>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</si>
  <si>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</si>
  <si>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</si>
  <si>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</si>
  <si>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</si>
  <si>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</si>
  <si>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</si>
  <si>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</si>
  <si>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</si>
  <si>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</si>
  <si>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</si>
  <si>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</si>
  <si>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</si>
  <si>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</si>
  <si>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</si>
  <si>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</si>
  <si>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</si>
  <si>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</si>
  <si>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</si>
  <si>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</si>
  <si>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</si>
  <si>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</si>
  <si>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</si>
  <si>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</si>
  <si>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</si>
  <si>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</si>
  <si>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</si>
  <si>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</si>
  <si>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</si>
  <si>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</si>
  <si>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</si>
  <si>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</si>
  <si>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</si>
  <si>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</si>
  <si>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</si>
  <si>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</si>
  <si>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</si>
  <si>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</si>
  <si>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</si>
  <si>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</si>
  <si>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</si>
  <si>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</si>
  <si>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</si>
  <si>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</si>
  <si>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</si>
  <si>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</si>
  <si>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</si>
  <si>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</si>
  <si>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</si>
  <si>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</si>
  <si>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</si>
  <si>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</si>
  <si>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</si>
  <si>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</si>
  <si>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</si>
  <si>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</si>
  <si>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</si>
  <si>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</si>
  <si>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</si>
  <si>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</si>
  <si>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</si>
  <si>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</si>
  <si>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</si>
  <si>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</si>
  <si>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</si>
  <si>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</si>
  <si>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</si>
  <si>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</si>
  <si>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</si>
  <si>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</si>
  <si>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</si>
  <si>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</si>
  <si>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</si>
  <si>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</si>
  <si>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</si>
  <si>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</si>
  <si>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</si>
  <si>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</si>
  <si>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</si>
  <si>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</si>
  <si>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</si>
  <si>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</si>
  <si>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</si>
  <si>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</si>
  <si>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</si>
  <si>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</si>
  <si>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</si>
  <si>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</si>
  <si>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</si>
  <si>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</si>
  <si>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</si>
  <si>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</si>
  <si>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</si>
  <si>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</si>
  <si>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</si>
  <si>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</si>
  <si>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</si>
  <si>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</si>
  <si>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</si>
  <si>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</si>
  <si>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</si>
  <si>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</si>
  <si>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</si>
  <si>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</si>
  <si>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</si>
  <si>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</si>
  <si>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</si>
  <si>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</si>
  <si>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</si>
  <si>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</si>
  <si>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</si>
  <si>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</si>
  <si>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</si>
  <si>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</si>
  <si>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</si>
  <si>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</si>
  <si>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</si>
  <si>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</si>
  <si>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</si>
  <si>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</si>
  <si>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</si>
  <si>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</si>
  <si>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</si>
  <si>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</si>
  <si>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</si>
  <si>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</si>
  <si>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</si>
  <si>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</si>
  <si>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</si>
  <si>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</si>
  <si>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</si>
  <si>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</si>
  <si>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</si>
  <si>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</si>
  <si>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</si>
  <si>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</si>
  <si>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</si>
  <si>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</si>
  <si>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</si>
  <si>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</si>
  <si>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</si>
  <si>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</si>
  <si>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</si>
  <si>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</si>
  <si>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</si>
  <si>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</si>
  <si>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</si>
  <si>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</si>
  <si>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</si>
  <si>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</si>
  <si>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</si>
  <si>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</si>
  <si>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</si>
  <si>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</si>
  <si>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</si>
  <si>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</si>
  <si>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</si>
  <si>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</si>
  <si>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</si>
  <si>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</si>
  <si>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</si>
  <si>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</si>
  <si>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</si>
  <si>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</si>
  <si>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</si>
  <si>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</si>
  <si>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</si>
  <si>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</si>
  <si>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</si>
  <si>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</si>
  <si>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</si>
  <si>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</si>
  <si>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</si>
  <si>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</si>
  <si>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</si>
  <si>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</si>
  <si>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</si>
  <si>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</si>
  <si>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</si>
  <si>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</si>
  <si>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</si>
  <si>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</si>
  <si>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</si>
  <si>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</si>
  <si>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</si>
  <si>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</si>
  <si>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</si>
  <si>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</si>
  <si>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</si>
  <si>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</si>
  <si>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</si>
  <si>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</si>
  <si>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</si>
  <si>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</si>
  <si>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</si>
  <si>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</si>
  <si>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</si>
  <si>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</si>
  <si>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</si>
  <si>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</si>
  <si>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</si>
  <si>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</si>
  <si>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</si>
  <si>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</si>
  <si>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</si>
  <si>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</si>
  <si>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</si>
  <si>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</si>
  <si>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</si>
  <si>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</si>
  <si>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</si>
  <si>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</si>
  <si>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</si>
  <si>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</si>
  <si>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</si>
  <si>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</si>
  <si>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</si>
  <si>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</si>
  <si>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</si>
  <si>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</si>
  <si>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</si>
  <si>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</si>
  <si>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</si>
  <si>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</si>
  <si>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</si>
  <si>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</si>
  <si>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</si>
  <si>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</si>
  <si>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</si>
  <si>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</si>
  <si>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</si>
  <si>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</si>
  <si>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</si>
  <si>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</si>
  <si>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</si>
  <si>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</si>
  <si>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</si>
  <si>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</si>
  <si>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</si>
  <si>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</si>
  <si>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</si>
  <si>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</si>
  <si>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</si>
  <si>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</si>
  <si>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</si>
  <si>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</si>
  <si>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</si>
  <si>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</si>
  <si>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</si>
  <si>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</si>
  <si>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</si>
  <si>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</si>
  <si>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</si>
  <si>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</si>
  <si>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</si>
  <si>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</si>
  <si>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</si>
  <si>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</si>
  <si>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</si>
  <si>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</si>
  <si>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</si>
  <si>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</si>
  <si>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</si>
  <si>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</si>
  <si>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</si>
  <si>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</si>
  <si>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</si>
  <si>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</si>
  <si>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</si>
  <si>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</si>
  <si>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</si>
  <si>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</si>
  <si>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</si>
  <si>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</si>
  <si>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</si>
  <si>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</si>
  <si>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</si>
  <si>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</si>
  <si>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</si>
  <si>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</si>
  <si>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</si>
  <si>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</si>
  <si>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</si>
  <si>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</si>
  <si>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</si>
  <si>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</si>
  <si>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</si>
  <si>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</si>
  <si>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</si>
  <si>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</si>
  <si>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</si>
  <si>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</si>
  <si>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</si>
  <si>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</si>
  <si>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</si>
  <si>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</si>
  <si>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</si>
  <si>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</si>
  <si>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</si>
  <si>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</si>
  <si>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</si>
  <si>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</si>
  <si>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</si>
  <si>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</si>
  <si>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</si>
  <si>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</si>
  <si>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</si>
  <si>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</si>
  <si>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</si>
  <si>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</si>
  <si>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</si>
  <si>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</si>
  <si>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</si>
  <si>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</si>
  <si>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</si>
  <si>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</si>
  <si>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</si>
  <si>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</si>
  <si>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</si>
  <si>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</si>
  <si>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</si>
  <si>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</si>
  <si>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</si>
  <si>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</si>
  <si>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</si>
  <si>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</si>
  <si>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</si>
  <si>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</si>
  <si>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</si>
  <si>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</si>
  <si>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</si>
  <si>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</si>
  <si>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</si>
  <si>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</si>
  <si>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</si>
  <si>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</si>
  <si>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</si>
  <si>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</si>
  <si>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</si>
  <si>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</si>
  <si>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</si>
  <si>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</si>
  <si>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</si>
  <si>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</si>
  <si>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</si>
  <si>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</si>
  <si>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</si>
  <si>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</si>
  <si>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</si>
  <si>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</si>
  <si>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</si>
  <si>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</si>
  <si>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</si>
  <si>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</si>
  <si>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</si>
  <si>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</si>
  <si>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</si>
  <si>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</si>
  <si>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</si>
  <si>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</si>
  <si>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</si>
  <si>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</si>
  <si>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</si>
  <si>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</si>
  <si>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</si>
  <si>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</si>
  <si>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</si>
  <si>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</si>
  <si>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</si>
  <si>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</si>
  <si>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</si>
  <si>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</si>
  <si>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</si>
  <si>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</si>
  <si>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</si>
  <si>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</si>
  <si>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</si>
  <si>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</si>
  <si>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</si>
  <si>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</si>
  <si>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</si>
  <si>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</si>
  <si>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</si>
  <si>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</si>
  <si>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</si>
  <si>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</si>
  <si>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</si>
  <si>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</si>
  <si>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</si>
  <si>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</si>
  <si>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</si>
  <si>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</si>
  <si>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</si>
  <si>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</si>
  <si>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</si>
  <si>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</si>
  <si>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</si>
  <si>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</si>
  <si>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</si>
  <si>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</si>
  <si>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</si>
  <si>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</si>
  <si>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</si>
  <si>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</si>
  <si>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</si>
  <si>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</si>
  <si>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</si>
  <si>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</si>
  <si>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</si>
  <si>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</si>
  <si>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</si>
  <si>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</si>
  <si>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</si>
  <si>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</si>
  <si>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</si>
  <si>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</si>
  <si>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</si>
  <si>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</si>
  <si>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</si>
  <si>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</si>
  <si>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</si>
  <si>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</si>
  <si>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</si>
  <si>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</si>
  <si>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</si>
  <si>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</si>
  <si>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</si>
  <si>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</si>
  <si>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</si>
  <si>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</si>
  <si>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</si>
  <si>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</si>
  <si>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</si>
  <si>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</si>
  <si>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</si>
  <si>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</si>
  <si>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</si>
  <si>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</si>
  <si>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</si>
  <si>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</si>
  <si>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</si>
  <si>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</si>
  <si>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</si>
  <si>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</si>
  <si>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</si>
  <si>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</si>
  <si>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</si>
  <si>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</si>
  <si>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</si>
  <si>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</si>
  <si>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</si>
  <si>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</si>
  <si>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</si>
  <si>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</si>
  <si>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</si>
  <si>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</si>
  <si>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</si>
  <si>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</si>
  <si>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</si>
  <si>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</si>
  <si>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</si>
  <si>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</si>
  <si>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</si>
  <si>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</si>
  <si>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</si>
  <si>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</si>
  <si>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</si>
  <si>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</si>
  <si>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</si>
  <si>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</si>
  <si>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</si>
  <si>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</si>
  <si>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</si>
  <si>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</si>
  <si>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</si>
  <si>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</si>
  <si>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</si>
  <si>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</si>
  <si>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</si>
  <si>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</si>
  <si>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</si>
  <si>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</si>
  <si>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</si>
  <si>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</si>
  <si>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</si>
  <si>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</si>
  <si>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</si>
  <si>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</si>
  <si>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</si>
  <si>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</si>
  <si>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</si>
  <si>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</si>
  <si>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</si>
  <si>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</si>
  <si>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</si>
  <si>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</si>
  <si>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</si>
  <si>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</si>
  <si>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</si>
  <si>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</si>
  <si>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</si>
  <si>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</si>
  <si>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</si>
  <si>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</si>
  <si>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</si>
  <si>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</si>
  <si>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</si>
  <si>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</si>
  <si>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</si>
  <si>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</si>
  <si>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</si>
  <si>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</si>
  <si>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</si>
  <si>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</si>
  <si>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</si>
  <si>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</si>
  <si>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</si>
  <si>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</si>
  <si>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</si>
  <si>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</si>
  <si>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</si>
  <si>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</si>
  <si>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</si>
  <si>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</si>
  <si>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</si>
  <si>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</si>
  <si>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</si>
  <si>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</si>
  <si>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</si>
  <si>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</si>
  <si>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</si>
  <si>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</si>
  <si>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</si>
  <si>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</si>
  <si>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</si>
  <si>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</si>
  <si>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</si>
  <si>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</si>
  <si>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</si>
  <si>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</si>
  <si>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</si>
  <si>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</si>
  <si>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</si>
  <si>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</si>
  <si>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</si>
  <si>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</si>
  <si>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</si>
  <si>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</si>
  <si>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</si>
  <si>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</si>
  <si>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</si>
  <si>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</si>
  <si>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</si>
  <si>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</si>
  <si>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</si>
  <si>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</si>
  <si>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</si>
  <si>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</si>
  <si>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</si>
  <si>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</si>
  <si>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</si>
  <si>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</si>
  <si>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</si>
  <si>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</si>
  <si>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</si>
  <si>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</si>
  <si>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</si>
  <si>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</si>
  <si>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</si>
  <si>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</si>
  <si>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</si>
  <si>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</si>
  <si>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</si>
  <si>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</si>
  <si>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</si>
  <si>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</si>
  <si>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</si>
  <si>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</si>
  <si>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</si>
  <si>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</si>
  <si>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</si>
  <si>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</si>
  <si>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</si>
  <si>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</si>
  <si>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</si>
  <si>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</si>
  <si>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</si>
  <si>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</si>
  <si>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</si>
  <si>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</si>
  <si>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</si>
  <si>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</si>
  <si>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</si>
  <si>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</si>
  <si>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</si>
  <si>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</si>
  <si>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</si>
  <si>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</si>
  <si>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</si>
  <si>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</si>
  <si>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</si>
  <si>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</si>
  <si>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</si>
  <si>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</si>
  <si>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</si>
  <si>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</si>
  <si>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</si>
  <si>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</si>
  <si>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</si>
  <si>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</si>
  <si>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</si>
  <si>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</si>
  <si>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</si>
  <si>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</si>
  <si>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</si>
  <si>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</si>
  <si>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</si>
  <si>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</si>
  <si>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</si>
  <si>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</si>
  <si>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</si>
  <si>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</si>
  <si>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</si>
  <si>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</si>
  <si>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</si>
  <si>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</si>
  <si>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</si>
  <si>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</si>
  <si>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</si>
  <si>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</si>
  <si>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</si>
  <si>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</si>
  <si>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</si>
  <si>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</si>
  <si>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</si>
  <si>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</si>
  <si>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</si>
  <si>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</si>
  <si>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</si>
  <si>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</si>
  <si>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</si>
  <si>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</si>
  <si>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</si>
  <si>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</si>
  <si>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</si>
  <si>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</si>
  <si>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</si>
  <si>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</si>
  <si>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</si>
  <si>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</si>
  <si>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</si>
  <si>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</si>
  <si>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</si>
  <si>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</si>
  <si>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</si>
  <si>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</si>
  <si>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</si>
  <si>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</si>
  <si>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</si>
  <si>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</si>
  <si>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</si>
  <si>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</si>
  <si>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</si>
  <si>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</si>
  <si>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</si>
  <si>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</si>
  <si>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</si>
  <si>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</si>
  <si>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</si>
  <si>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</si>
  <si>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</si>
  <si>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</si>
  <si>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</si>
  <si>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</si>
  <si>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</si>
  <si>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</si>
  <si>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</si>
  <si>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</si>
  <si>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</si>
  <si>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</si>
  <si>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</si>
  <si>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</si>
  <si>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</si>
  <si>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</si>
  <si>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</si>
  <si>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</si>
  <si>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</si>
  <si>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</si>
  <si>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</si>
  <si>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</si>
  <si>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</si>
  <si>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</si>
  <si>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</si>
  <si>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</si>
  <si>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</si>
  <si>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</si>
  <si>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</si>
  <si>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</si>
  <si>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</si>
  <si>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</si>
  <si>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</si>
  <si>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</si>
  <si>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</si>
  <si>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</si>
  <si>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</si>
  <si>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</si>
  <si>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</si>
  <si>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</si>
  <si>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</si>
  <si>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</si>
  <si>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</si>
  <si>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</si>
  <si>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</si>
  <si>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</si>
  <si>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</si>
  <si>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</si>
  <si>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</si>
  <si>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</si>
  <si>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</si>
  <si>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</si>
  <si>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</si>
  <si>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</si>
  <si>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</si>
  <si>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</si>
  <si>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</si>
  <si>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</si>
  <si>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</si>
  <si>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</si>
  <si>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</si>
  <si>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</si>
  <si>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</si>
  <si>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</si>
  <si>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</si>
  <si>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</si>
  <si>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</si>
  <si>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</si>
  <si>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</si>
  <si>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</si>
  <si>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</si>
  <si>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</si>
  <si>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</si>
  <si>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</si>
  <si>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</si>
  <si>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</si>
  <si>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</si>
  <si>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</si>
  <si>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</si>
  <si>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</si>
  <si>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</si>
  <si>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</si>
  <si>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</si>
  <si>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</si>
  <si>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</si>
  <si>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</si>
  <si>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</si>
  <si>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</si>
  <si>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</si>
  <si>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</si>
  <si>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</si>
  <si>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</si>
  <si>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</si>
  <si>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</si>
  <si>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</si>
  <si>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</si>
  <si>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</si>
  <si>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</si>
  <si>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</si>
  <si>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</si>
  <si>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</si>
  <si>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</si>
  <si>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</si>
  <si>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</si>
  <si>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</si>
  <si>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</si>
  <si>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</si>
  <si>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</si>
  <si>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</si>
  <si>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</si>
  <si>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</si>
  <si>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</si>
  <si>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</si>
  <si>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</si>
  <si>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</si>
  <si>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</si>
  <si>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</si>
  <si>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</si>
  <si>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</si>
  <si>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</si>
  <si>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</si>
  <si>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</si>
  <si>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</si>
  <si>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</si>
  <si>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</si>
  <si>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</si>
  <si>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</si>
  <si>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</si>
  <si>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</si>
  <si>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</si>
  <si>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</si>
  <si>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</si>
  <si>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</si>
  <si>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</si>
  <si>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</si>
  <si>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</si>
  <si>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</si>
  <si>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</si>
  <si>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</si>
  <si>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</si>
  <si>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</si>
  <si>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</si>
  <si>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</si>
  <si>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</si>
  <si>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</si>
  <si>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</si>
  <si>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</si>
  <si>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</si>
  <si>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</si>
  <si>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</si>
  <si>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</si>
  <si>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</si>
  <si>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</si>
  <si>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</si>
  <si>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</si>
  <si>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</si>
  <si>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</si>
  <si>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</si>
  <si>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</si>
  <si>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</si>
  <si>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</si>
  <si>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</si>
  <si>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</si>
  <si>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</si>
  <si>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</si>
  <si>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</si>
  <si>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</si>
  <si>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</si>
  <si>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</si>
  <si>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</si>
  <si>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</si>
  <si>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</si>
  <si>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</si>
  <si>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</si>
  <si>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</si>
  <si>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</si>
  <si>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</si>
  <si>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</si>
  <si>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</si>
  <si>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</si>
  <si>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</si>
  <si>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</si>
  <si>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</si>
  <si>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</si>
  <si>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</si>
  <si>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</si>
  <si>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</si>
  <si>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</si>
  <si>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</si>
  <si>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</si>
  <si>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</si>
  <si>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</si>
  <si>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</si>
  <si>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</si>
  <si>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</si>
  <si>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</si>
  <si>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</si>
  <si>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</si>
  <si>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</si>
  <si>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</si>
  <si>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</si>
  <si>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</si>
  <si>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</si>
  <si>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</si>
  <si>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</si>
  <si>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</si>
  <si>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</si>
  <si>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</si>
  <si>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</si>
  <si>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</si>
  <si>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</si>
  <si>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</si>
  <si>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</si>
  <si>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</si>
  <si>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</si>
  <si>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</si>
  <si>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</si>
  <si>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</si>
  <si>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</si>
  <si>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</si>
  <si>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</si>
  <si>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</si>
  <si>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</si>
  <si>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</si>
  <si>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</si>
  <si>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</si>
  <si>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</si>
  <si>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</si>
  <si>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</si>
  <si>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</si>
  <si>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</si>
  <si>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</si>
  <si>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</si>
  <si>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</si>
  <si>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</si>
  <si>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</si>
  <si>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</si>
  <si>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</si>
  <si>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</si>
  <si>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</si>
  <si>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</si>
  <si>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</si>
  <si>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</si>
  <si>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</si>
  <si>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</si>
  <si>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</si>
  <si>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</si>
  <si>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</si>
  <si>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</si>
  <si>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</si>
  <si>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</si>
  <si>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</si>
  <si>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</si>
  <si>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</si>
  <si>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</si>
  <si>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</si>
  <si>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</si>
  <si>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</si>
  <si>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</si>
  <si>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</si>
  <si>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</si>
  <si>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</si>
  <si>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</si>
  <si>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</si>
  <si>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</si>
  <si>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</si>
  <si>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</si>
  <si>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</si>
  <si>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</si>
  <si>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</si>
  <si>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</si>
  <si>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</si>
  <si>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</si>
  <si>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</si>
  <si>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</si>
  <si>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</si>
  <si>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</si>
  <si>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</si>
  <si>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</si>
  <si>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</si>
  <si>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</si>
  <si>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</si>
  <si>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</si>
  <si>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</si>
  <si>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</si>
  <si>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</si>
  <si>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</si>
  <si>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</si>
  <si>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</si>
  <si>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</si>
  <si>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</si>
  <si>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</si>
  <si>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</si>
  <si>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</si>
  <si>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</si>
  <si>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</si>
  <si>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</si>
  <si>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</si>
  <si>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</si>
  <si>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</si>
  <si>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</si>
  <si>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</si>
  <si>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</si>
  <si>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</si>
  <si>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</si>
  <si>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</si>
  <si>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</si>
  <si>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</si>
  <si>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</si>
  <si>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</si>
  <si>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</si>
  <si>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</si>
  <si>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</si>
  <si>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</si>
  <si>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</si>
  <si>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</si>
  <si>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</si>
  <si>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</si>
  <si>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</si>
  <si>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</si>
  <si>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</si>
  <si>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</si>
  <si>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</si>
  <si>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</si>
  <si>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</si>
  <si>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</si>
  <si>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</si>
  <si>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</si>
  <si>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</si>
  <si>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</si>
  <si>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</si>
  <si>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</si>
  <si>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</si>
  <si>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</si>
  <si>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</si>
  <si>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</si>
  <si>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</si>
  <si>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</si>
  <si>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</si>
  <si>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</si>
  <si>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</si>
  <si>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</si>
  <si>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</si>
  <si>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</si>
  <si>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</si>
  <si>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</si>
  <si>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</si>
  <si>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</si>
  <si>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</si>
  <si>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</si>
  <si>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</si>
  <si>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</si>
  <si>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</si>
  <si>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</si>
  <si>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</si>
  <si>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</si>
  <si>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</si>
  <si>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</si>
  <si>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</si>
  <si>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</si>
  <si>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</si>
  <si>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</si>
  <si>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</si>
  <si>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</si>
  <si>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</si>
  <si>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</si>
  <si>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</si>
  <si>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</si>
  <si>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</si>
  <si>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</si>
  <si>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</si>
  <si>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</si>
  <si>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</si>
  <si>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</si>
  <si>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</si>
  <si>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</si>
  <si>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</si>
  <si>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</si>
  <si>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</si>
  <si>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</si>
  <si>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</si>
  <si>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</si>
  <si>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</si>
  <si>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</si>
  <si>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</si>
  <si>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</si>
  <si>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</si>
  <si>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</si>
  <si>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</si>
  <si>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</si>
  <si>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</si>
  <si>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</si>
  <si>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</si>
  <si>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</si>
  <si>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</si>
  <si>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</si>
  <si>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</si>
  <si>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</si>
  <si>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</si>
  <si>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</si>
  <si>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</si>
  <si>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</si>
  <si>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</si>
  <si>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</si>
  <si>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</si>
  <si>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</si>
  <si>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</si>
  <si>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</si>
  <si>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</si>
  <si>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</si>
  <si>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</si>
  <si>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</si>
  <si>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</si>
  <si>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</si>
  <si>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</si>
  <si>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</si>
  <si>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</si>
  <si>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</si>
  <si>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</si>
  <si>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</si>
  <si>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</si>
  <si>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</si>
  <si>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</si>
  <si>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</si>
  <si>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</si>
  <si>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</si>
  <si>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</si>
  <si>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</si>
  <si>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</si>
  <si>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</si>
  <si>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</si>
  <si>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</si>
  <si>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</si>
  <si>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</si>
  <si>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</si>
  <si>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</si>
  <si>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</si>
  <si>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</si>
  <si>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</si>
  <si>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</si>
  <si>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</si>
  <si>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</si>
  <si>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</si>
  <si>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</si>
  <si>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</si>
  <si>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</si>
  <si>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</si>
  <si>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</si>
  <si>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</si>
  <si>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</si>
  <si>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</si>
  <si>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</si>
  <si>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</si>
  <si>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</si>
  <si>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</si>
  <si>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</si>
  <si>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</si>
  <si>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</si>
  <si>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</si>
  <si>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</si>
  <si>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</si>
  <si>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</si>
  <si>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</si>
  <si>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</si>
  <si>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</si>
  <si>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</si>
  <si>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</si>
  <si>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</si>
  <si>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</si>
  <si>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</si>
  <si>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</si>
  <si>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</si>
  <si>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</si>
  <si>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</si>
  <si>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</si>
  <si>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</si>
  <si>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</si>
  <si>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</si>
  <si>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</si>
  <si>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</si>
  <si>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</si>
  <si>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</si>
  <si>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</si>
  <si>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</si>
  <si>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</si>
  <si>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</si>
  <si>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</si>
  <si>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</si>
  <si>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</si>
  <si>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</si>
  <si>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</si>
  <si>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</si>
  <si>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</si>
  <si>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</si>
  <si>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</si>
  <si>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</si>
  <si>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</si>
  <si>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</si>
  <si>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</si>
  <si>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</si>
  <si>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</si>
  <si>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</si>
  <si>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</si>
  <si>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</si>
  <si>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</si>
  <si>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</si>
  <si>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</si>
  <si>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</si>
  <si>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</si>
  <si>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</si>
  <si>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</si>
  <si>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</si>
  <si>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</si>
  <si>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</si>
  <si>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</si>
  <si>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</si>
  <si>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</si>
  <si>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</si>
  <si>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</si>
  <si>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</si>
  <si>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</si>
  <si>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</si>
  <si>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</si>
  <si>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</si>
  <si>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</si>
  <si>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</si>
  <si>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</si>
  <si>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</si>
  <si>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</si>
  <si>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</si>
  <si>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</si>
  <si>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</si>
  <si>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</si>
  <si>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</si>
  <si>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</si>
  <si>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</si>
  <si>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</si>
  <si>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</si>
  <si>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</si>
  <si>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</si>
  <si>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</si>
  <si>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</si>
  <si>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</si>
  <si>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</si>
  <si>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</si>
  <si>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</si>
  <si>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</si>
  <si>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</si>
  <si>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</si>
  <si>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</si>
  <si>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</si>
  <si>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</si>
  <si>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</si>
  <si>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</si>
  <si>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</si>
  <si>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</si>
  <si>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</si>
  <si>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</si>
  <si>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</si>
  <si>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</si>
  <si>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</si>
  <si>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</si>
  <si>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</si>
  <si>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</si>
  <si>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</si>
  <si>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</si>
  <si>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</si>
  <si>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</si>
  <si>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</si>
  <si>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</si>
  <si>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</si>
  <si>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</si>
  <si>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</si>
  <si>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</si>
  <si>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</si>
  <si>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</si>
  <si>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</si>
  <si>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</si>
  <si>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</si>
  <si>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</si>
  <si>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</si>
  <si>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</si>
  <si>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</si>
  <si>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</si>
  <si>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</si>
  <si>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</si>
  <si>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</si>
  <si>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</si>
  <si>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</si>
  <si>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</si>
  <si>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</si>
  <si>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</si>
  <si>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</si>
  <si>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</si>
  <si>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</si>
  <si>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</si>
  <si>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</si>
  <si>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</si>
  <si>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</si>
  <si>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</si>
  <si>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</si>
  <si>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</si>
  <si>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</si>
  <si>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</si>
  <si>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</si>
  <si>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</si>
  <si>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</si>
  <si>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</si>
  <si>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</si>
  <si>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</si>
  <si>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</si>
  <si>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</si>
  <si>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</si>
  <si>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</si>
  <si>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</si>
  <si>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</si>
  <si>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</si>
  <si>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</si>
  <si>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</si>
  <si>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</si>
  <si>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</si>
  <si>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</si>
  <si>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</si>
  <si>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</si>
  <si>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</si>
  <si>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</si>
  <si>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</si>
  <si>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</si>
  <si>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</si>
  <si>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</si>
  <si>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</si>
  <si>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</si>
  <si>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</si>
  <si>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</si>
  <si>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</si>
  <si>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</si>
  <si>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</si>
  <si>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</si>
  <si>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</si>
  <si>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</si>
  <si>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</si>
  <si>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</si>
  <si>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</si>
  <si>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</si>
  <si>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</si>
  <si>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</si>
  <si>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</si>
  <si>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</si>
  <si>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</si>
  <si>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</si>
  <si>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</si>
  <si>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</si>
  <si>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</si>
  <si>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</si>
  <si>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</si>
  <si>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</si>
  <si>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</si>
  <si>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</si>
  <si>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</si>
  <si>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</si>
  <si>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</si>
  <si>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</si>
  <si>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</si>
  <si>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</si>
  <si>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</si>
  <si>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</si>
  <si>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</si>
  <si>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</si>
  <si>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</si>
  <si>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</si>
  <si>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</si>
  <si>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</si>
  <si>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</si>
  <si>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</si>
  <si>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</si>
  <si>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</si>
  <si>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</si>
  <si>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</si>
  <si>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</si>
  <si>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</si>
  <si>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</si>
  <si>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</si>
  <si>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</si>
  <si>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</si>
  <si>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</si>
  <si>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</si>
  <si>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</si>
  <si>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</si>
  <si>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</si>
  <si>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</si>
  <si>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</si>
  <si>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</si>
  <si>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</si>
  <si>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</si>
  <si>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</si>
  <si>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</si>
  <si>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</si>
  <si>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</si>
  <si>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</si>
  <si>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</si>
  <si>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</si>
  <si>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</si>
  <si>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</si>
  <si>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</si>
  <si>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</si>
  <si>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</si>
  <si>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</si>
  <si>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</si>
  <si>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</si>
  <si>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</si>
  <si>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</si>
  <si>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</si>
  <si>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</si>
  <si>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</si>
  <si>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</si>
  <si>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</si>
  <si>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</si>
  <si>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</si>
  <si>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</si>
  <si>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</si>
  <si>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</si>
  <si>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</si>
  <si>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</si>
  <si>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</si>
  <si>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</si>
  <si>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</si>
  <si>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</si>
  <si>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</si>
  <si>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</si>
  <si>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</si>
  <si>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</si>
  <si>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</si>
  <si>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</si>
  <si>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</si>
  <si>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</si>
  <si>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</si>
  <si>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</si>
  <si>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</si>
  <si>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</si>
  <si>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</si>
  <si>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</si>
  <si>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</si>
  <si>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</si>
  <si>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</si>
  <si>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</si>
  <si>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</si>
  <si>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</si>
  <si>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</si>
  <si>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</si>
  <si>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</si>
  <si>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</si>
  <si>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</si>
  <si>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</si>
  <si>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</si>
  <si>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</si>
  <si>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</si>
  <si>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</si>
  <si>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</si>
  <si>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</si>
  <si>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</si>
  <si>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</si>
  <si>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</si>
  <si>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</si>
  <si>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</si>
  <si>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</si>
  <si>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</si>
  <si>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</si>
  <si>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</si>
  <si>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</si>
  <si>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</si>
  <si>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</si>
  <si>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</si>
  <si>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</si>
  <si>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</si>
  <si>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</si>
  <si>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</si>
  <si>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</si>
  <si>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</si>
  <si>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</si>
  <si>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</si>
  <si>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</si>
  <si>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</si>
  <si>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</si>
  <si>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</si>
  <si>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</si>
  <si>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</si>
  <si>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</si>
  <si>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</si>
  <si>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</si>
  <si>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</si>
  <si>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</si>
  <si>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</si>
  <si>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</si>
  <si>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</si>
  <si>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</si>
  <si>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</si>
  <si>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</si>
  <si>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</si>
  <si>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</si>
  <si>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</si>
  <si>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</si>
  <si>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</si>
  <si>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</si>
  <si>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</si>
  <si>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</si>
  <si>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</si>
  <si>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</si>
  <si>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</si>
  <si>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</si>
  <si>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</si>
  <si>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</si>
  <si>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</si>
  <si>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</si>
  <si>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</si>
  <si>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</si>
  <si>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</si>
  <si>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</si>
  <si>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</si>
  <si>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</si>
  <si>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</si>
  <si>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</si>
  <si>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</si>
  <si>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</si>
  <si>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</si>
  <si>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</si>
  <si>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</si>
  <si>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</si>
  <si>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</si>
  <si>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</si>
  <si>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</si>
  <si>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</si>
  <si>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</si>
  <si>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</si>
  <si>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</si>
  <si>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</si>
  <si>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</si>
  <si>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</si>
  <si>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</si>
  <si>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</si>
  <si>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</si>
  <si>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</si>
  <si>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</si>
  <si>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</si>
  <si>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</si>
  <si>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</si>
  <si>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</si>
  <si>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</si>
  <si>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</si>
  <si>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</si>
  <si>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</si>
  <si>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</si>
  <si>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</si>
  <si>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</si>
  <si>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</si>
  <si>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</si>
  <si>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</si>
  <si>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</si>
  <si>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</si>
  <si>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</si>
  <si>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</si>
  <si>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</si>
  <si>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</si>
  <si>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</si>
  <si>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</si>
  <si>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</si>
  <si>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</si>
  <si>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</si>
  <si>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</si>
  <si>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</si>
  <si>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</si>
  <si>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</si>
  <si>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</si>
  <si>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</si>
  <si>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</si>
  <si>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</si>
  <si>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</si>
  <si>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</si>
  <si>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</si>
  <si>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</si>
  <si>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</si>
  <si>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</si>
  <si>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</si>
  <si>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</si>
  <si>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</si>
  <si>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</si>
  <si>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</si>
  <si>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</si>
  <si>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</si>
  <si>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</si>
  <si>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</si>
  <si>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</si>
  <si>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</si>
  <si>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</si>
  <si>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</si>
  <si>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</si>
  <si>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</si>
  <si>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</si>
  <si>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</si>
  <si>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</si>
  <si>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</si>
  <si>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</si>
  <si>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</si>
  <si>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</si>
  <si>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</si>
  <si>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</si>
  <si>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</si>
  <si>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</si>
  <si>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</si>
  <si>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</si>
  <si>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</si>
  <si>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</si>
  <si>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</si>
  <si>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</si>
  <si>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</si>
  <si>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</si>
  <si>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</si>
  <si>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</si>
  <si>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</si>
  <si>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</si>
  <si>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</si>
  <si>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</si>
  <si>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</si>
  <si>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</si>
  <si>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</si>
  <si>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</si>
  <si>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</si>
  <si>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</si>
  <si>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</si>
  <si>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</si>
  <si>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</si>
  <si>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</si>
  <si>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</si>
  <si>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</si>
  <si>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</si>
  <si>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</si>
  <si>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</si>
  <si>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</si>
  <si>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</si>
  <si>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</si>
  <si>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</si>
  <si>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</si>
  <si>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</si>
  <si>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</si>
  <si>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</si>
  <si>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</si>
  <si>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</si>
  <si>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</si>
  <si>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</si>
  <si>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</si>
  <si>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</si>
  <si>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</si>
  <si>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</si>
  <si>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</si>
  <si>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</si>
  <si>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</si>
  <si>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</si>
  <si>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</si>
  <si>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</si>
  <si>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</si>
  <si>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</si>
  <si>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</si>
  <si>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</si>
  <si>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</si>
  <si>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</si>
  <si>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</si>
  <si>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</si>
  <si>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</si>
  <si>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</si>
  <si>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</si>
  <si>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</si>
  <si>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</si>
  <si>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</si>
  <si>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</si>
  <si>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</si>
  <si>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</si>
  <si>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</si>
  <si>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</si>
  <si>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</si>
  <si>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</si>
  <si>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</si>
  <si>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</si>
  <si>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</si>
  <si>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</si>
  <si>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</si>
  <si>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</si>
  <si>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</si>
  <si>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</si>
  <si>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</si>
  <si>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</si>
  <si>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</si>
  <si>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</si>
  <si>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</si>
  <si>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</si>
  <si>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</si>
  <si>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</si>
  <si>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</si>
  <si>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</si>
  <si>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</si>
  <si>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</si>
  <si>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</si>
  <si>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</si>
  <si>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</si>
  <si>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</si>
  <si>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</si>
  <si>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</si>
  <si>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</si>
  <si>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</si>
  <si>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</si>
  <si>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</si>
  <si>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</si>
  <si>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</si>
  <si>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</si>
  <si>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</si>
  <si>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</si>
  <si>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</si>
  <si>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</si>
  <si>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</si>
  <si>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</si>
  <si>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</si>
  <si>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</si>
  <si>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</si>
  <si>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</si>
  <si>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</si>
  <si>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</si>
  <si>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</si>
  <si>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</si>
  <si>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</si>
  <si>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</si>
  <si>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</si>
  <si>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</si>
  <si>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</si>
  <si>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</si>
  <si>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</si>
  <si>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</si>
  <si>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</si>
  <si>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</si>
  <si>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</si>
  <si>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</si>
  <si>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</si>
  <si>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</si>
  <si>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</si>
  <si>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</si>
  <si>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</si>
  <si>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</si>
  <si>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</si>
  <si>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</si>
  <si>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</si>
  <si>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</si>
  <si>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</si>
  <si>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</si>
  <si>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</si>
  <si>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</si>
  <si>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</si>
  <si>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</si>
  <si>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</si>
  <si>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</si>
  <si>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</si>
  <si>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</si>
  <si>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</si>
  <si>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</si>
  <si>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</si>
  <si>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</si>
  <si>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</si>
  <si>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</si>
  <si>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</si>
  <si>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</si>
  <si>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</si>
  <si>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</si>
  <si>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</si>
  <si>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</si>
  <si>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</si>
  <si>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</si>
  <si>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</si>
  <si>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</si>
  <si>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</si>
  <si>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</si>
  <si>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</si>
  <si>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</si>
  <si>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</si>
  <si>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</si>
  <si>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</si>
  <si>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</si>
  <si>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</si>
  <si>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</si>
  <si>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</si>
  <si>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</si>
  <si>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</si>
  <si>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</si>
  <si>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</si>
  <si>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</si>
  <si>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</si>
  <si>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</si>
  <si>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</si>
  <si>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</si>
  <si>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</si>
  <si>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</si>
  <si>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</si>
  <si>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</si>
  <si>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</si>
  <si>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</si>
  <si>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</si>
  <si>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</si>
  <si>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</si>
  <si>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</si>
  <si>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</si>
  <si>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</si>
  <si>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</si>
  <si>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</si>
  <si>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</si>
  <si>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</si>
  <si>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</si>
  <si>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</si>
  <si>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</si>
  <si>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</si>
  <si>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</si>
  <si>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</si>
  <si>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</si>
  <si>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</si>
  <si>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</si>
  <si>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</si>
  <si>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</si>
  <si>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</si>
  <si>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</si>
  <si>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</si>
  <si>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</si>
  <si>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</si>
  <si>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</si>
  <si>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</si>
  <si>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</si>
  <si>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</si>
  <si>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</si>
  <si>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</si>
  <si>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</si>
  <si>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</si>
  <si>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</si>
  <si>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</si>
  <si>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</si>
  <si>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</si>
  <si>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</si>
  <si>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</si>
  <si>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</si>
  <si>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</si>
  <si>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</si>
  <si>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</si>
  <si>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</si>
  <si>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</si>
  <si>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</si>
  <si>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</si>
  <si>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</si>
  <si>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</si>
  <si>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</si>
  <si>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</si>
  <si>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</si>
  <si>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</si>
  <si>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</si>
  <si>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</si>
  <si>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</si>
  <si>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</si>
  <si>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</si>
  <si>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</si>
  <si>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</si>
  <si>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</si>
  <si>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</si>
  <si>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</si>
  <si>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</si>
  <si>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</si>
  <si>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</si>
  <si>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</si>
  <si>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</si>
  <si>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</si>
  <si>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</si>
  <si>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</si>
  <si>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</si>
  <si>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</si>
  <si>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</si>
  <si>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</si>
  <si>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</si>
  <si>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</si>
  <si>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</si>
  <si>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</si>
  <si>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</si>
  <si>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</si>
  <si>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</si>
  <si>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</si>
  <si>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</si>
  <si>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</si>
  <si>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</si>
  <si>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</si>
  <si>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</si>
  <si>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</si>
  <si>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</si>
  <si>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</si>
  <si>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</si>
  <si>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</si>
  <si>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</si>
  <si>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</si>
  <si>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</si>
  <si>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</si>
  <si>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</si>
  <si>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</si>
  <si>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</si>
  <si>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</si>
  <si>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</si>
  <si>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</si>
  <si>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</si>
  <si>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</si>
  <si>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</si>
  <si>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</si>
  <si>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</si>
  <si>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</si>
  <si>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</si>
  <si>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</si>
  <si>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</si>
  <si>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</si>
  <si>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</si>
  <si>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</si>
  <si>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</si>
  <si>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</si>
  <si>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</si>
  <si>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</si>
  <si>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</si>
  <si>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</si>
  <si>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</si>
  <si>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</si>
  <si>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</si>
  <si>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</si>
  <si>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</si>
  <si>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</si>
  <si>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</si>
  <si>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</si>
  <si>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</si>
  <si>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</si>
  <si>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</si>
  <si>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</si>
  <si>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</si>
  <si>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</si>
  <si>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</si>
  <si>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</si>
  <si>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</si>
  <si>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</si>
  <si>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</si>
  <si>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</si>
  <si>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</si>
  <si>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</si>
  <si>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</si>
  <si>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</si>
  <si>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</si>
  <si>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</si>
  <si>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</si>
  <si>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</si>
  <si>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</si>
  <si>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</si>
  <si>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</si>
  <si>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</si>
  <si>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</si>
  <si>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</si>
  <si>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</si>
  <si>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</si>
  <si>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</si>
  <si>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</si>
  <si>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</si>
  <si>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</si>
  <si>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</si>
  <si>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</si>
  <si>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</si>
  <si>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</si>
  <si>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</si>
  <si>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</si>
  <si>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</si>
  <si>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</si>
  <si>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</si>
  <si>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</si>
  <si>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</si>
  <si>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</si>
  <si>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</si>
  <si>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</si>
  <si>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</si>
  <si>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</si>
  <si>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</si>
  <si>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</si>
  <si>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</si>
  <si>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</si>
  <si>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</si>
  <si>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</si>
  <si>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</si>
  <si>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</si>
  <si>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</si>
  <si>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</si>
  <si>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</si>
  <si>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</si>
  <si>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</si>
  <si>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</si>
  <si>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</si>
  <si>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</si>
  <si>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</si>
  <si>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</si>
  <si>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</si>
  <si>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</si>
  <si>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</si>
  <si>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</si>
  <si>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</si>
  <si>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</si>
  <si>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</si>
  <si>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</si>
  <si>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</si>
  <si>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</si>
  <si>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</si>
  <si>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</si>
  <si>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</si>
  <si>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</si>
  <si>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</si>
  <si>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</si>
  <si>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</si>
  <si>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</si>
  <si>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</si>
  <si>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</si>
  <si>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</si>
  <si>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</si>
  <si>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</si>
  <si>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</si>
  <si>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</si>
  <si>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</si>
  <si>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</si>
  <si>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</si>
  <si>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</si>
  <si>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</si>
  <si>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</si>
  <si>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</si>
  <si>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</si>
  <si>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</si>
  <si>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</si>
  <si>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</si>
  <si>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</si>
  <si>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</si>
  <si>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</si>
  <si>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</si>
  <si>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</si>
  <si>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</si>
  <si>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</si>
  <si>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</si>
  <si>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</si>
  <si>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</si>
  <si>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</si>
  <si>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</si>
  <si>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</si>
  <si>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</si>
  <si>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</si>
  <si>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</si>
  <si>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</si>
  <si>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</si>
  <si>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</si>
  <si>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</si>
  <si>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</si>
  <si>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</si>
  <si>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</si>
  <si>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</si>
  <si>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</si>
  <si>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</si>
  <si>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</si>
  <si>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</si>
  <si>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</si>
  <si>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</si>
  <si>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</si>
  <si>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</si>
  <si>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</si>
  <si>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</si>
  <si>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</si>
  <si>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</si>
  <si>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</si>
  <si>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</si>
  <si>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</si>
  <si>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</si>
  <si>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</si>
  <si>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</si>
  <si>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</si>
  <si>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</si>
  <si>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</si>
  <si>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</si>
  <si>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</si>
  <si>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</si>
  <si>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</si>
  <si>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</si>
  <si>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</si>
  <si>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</si>
  <si>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</si>
  <si>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</si>
  <si>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</si>
  <si>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</si>
  <si>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</si>
  <si>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</si>
  <si>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</si>
  <si>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</si>
  <si>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</si>
  <si>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</si>
  <si>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</si>
  <si>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</si>
  <si>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</si>
  <si>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</si>
  <si>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</si>
  <si>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</si>
  <si>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</si>
  <si>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</si>
  <si>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</si>
  <si>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</si>
  <si>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</si>
  <si>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</si>
  <si>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</si>
  <si>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</si>
  <si>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</si>
  <si>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</si>
  <si>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</si>
  <si>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</si>
  <si>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</si>
  <si>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</si>
  <si>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</si>
  <si>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</si>
  <si>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</si>
  <si>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</si>
  <si>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</si>
  <si>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</si>
  <si>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</si>
  <si>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</si>
  <si>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</si>
  <si>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</si>
  <si>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</si>
  <si>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</si>
  <si>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</si>
  <si>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</si>
  <si>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</si>
  <si>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</si>
  <si>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</si>
  <si>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</si>
  <si>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</si>
  <si>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</si>
  <si>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</si>
  <si>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</si>
  <si>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</si>
  <si>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</si>
  <si>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</si>
  <si>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</si>
  <si>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</si>
  <si>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</si>
  <si>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</si>
  <si>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</si>
  <si>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</si>
  <si>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</si>
  <si>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</si>
  <si>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</si>
  <si>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</si>
  <si>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</si>
  <si>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</si>
  <si>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</si>
  <si>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</si>
  <si>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</si>
  <si>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</si>
  <si>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</si>
  <si>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</si>
  <si>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</si>
  <si>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</si>
  <si>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</si>
  <si>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</si>
  <si>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</si>
  <si>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</si>
  <si>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</si>
  <si>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</si>
  <si>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</si>
  <si>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</si>
  <si>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</si>
  <si>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</si>
  <si>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</si>
  <si>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</si>
  <si>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</si>
  <si>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</si>
  <si>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</si>
  <si>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</si>
  <si>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</si>
  <si>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</si>
  <si>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</si>
  <si>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</si>
  <si>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</si>
  <si>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</si>
  <si>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</si>
  <si>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</si>
  <si>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</si>
  <si>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</si>
  <si>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</si>
  <si>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</si>
  <si>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</si>
  <si>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</si>
  <si>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</si>
  <si>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</si>
  <si>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</si>
  <si>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</si>
  <si>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</si>
  <si>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</si>
  <si>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</si>
  <si>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</si>
  <si>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</si>
  <si>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</si>
  <si>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</si>
  <si>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</si>
  <si>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</si>
  <si>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</si>
  <si>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</si>
  <si>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</si>
  <si>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</si>
  <si>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</si>
  <si>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</si>
  <si>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</si>
  <si>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</si>
  <si>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</si>
  <si>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</si>
  <si>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</si>
  <si>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</si>
  <si>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</si>
  <si>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</si>
  <si>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</si>
  <si>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</si>
  <si>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</si>
  <si>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</si>
  <si>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</si>
  <si>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</si>
  <si>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</si>
  <si>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</si>
  <si>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</si>
  <si>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</si>
  <si>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</si>
  <si>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</si>
  <si>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</si>
  <si>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</si>
  <si>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</si>
  <si>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</si>
  <si>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</si>
  <si>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</si>
  <si>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</si>
  <si>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</si>
  <si>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</si>
  <si>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</si>
  <si>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</si>
  <si>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</si>
  <si>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</si>
  <si>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</si>
  <si>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</si>
  <si>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</si>
  <si>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</si>
  <si>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</si>
  <si>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</si>
  <si>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</si>
  <si>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</si>
  <si>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</si>
  <si>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</si>
  <si>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</si>
  <si>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</si>
  <si>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</si>
  <si>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</si>
  <si>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</si>
  <si>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</si>
  <si>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</si>
  <si>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</si>
  <si>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</si>
  <si>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</si>
  <si>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</si>
  <si>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</si>
  <si>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</si>
  <si>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</si>
  <si>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</si>
  <si>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</si>
  <si>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</si>
  <si>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</si>
  <si>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</si>
  <si>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</si>
  <si>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</si>
  <si>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</si>
  <si>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</si>
  <si>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</si>
  <si>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</si>
  <si>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</si>
  <si>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</si>
  <si>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</si>
  <si>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</si>
  <si>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</si>
  <si>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</si>
  <si>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</si>
  <si>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</si>
  <si>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</si>
  <si>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</si>
  <si>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</si>
  <si>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</si>
  <si>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</si>
  <si>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</si>
  <si>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</si>
  <si>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</si>
  <si>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</si>
  <si>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</si>
  <si>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</si>
  <si>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</si>
  <si>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</si>
  <si>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</si>
  <si>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</si>
  <si>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</si>
  <si>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</si>
  <si>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</si>
  <si>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</si>
  <si>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</si>
  <si>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</si>
  <si>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</si>
  <si>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</si>
  <si>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</si>
  <si>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</si>
  <si>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</si>
  <si>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</si>
  <si>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</si>
  <si>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</si>
  <si>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</si>
  <si>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</si>
  <si>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</si>
  <si>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</si>
  <si>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</si>
  <si>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</si>
  <si>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</si>
  <si>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</si>
  <si>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</si>
  <si>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</si>
  <si>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</si>
  <si>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</si>
  <si>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</si>
  <si>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</si>
  <si>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</si>
  <si>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</si>
  <si>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</si>
  <si>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</si>
  <si>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</si>
  <si>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</si>
  <si>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</si>
  <si>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</si>
  <si>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</si>
  <si>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</si>
  <si>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</si>
  <si>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</si>
  <si>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</si>
  <si>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</si>
  <si>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</si>
  <si>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</si>
  <si>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</si>
  <si>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</si>
  <si>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</si>
  <si>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</si>
  <si>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</si>
  <si>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</si>
  <si>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</si>
  <si>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</si>
  <si>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</si>
  <si>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</si>
  <si>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</si>
  <si>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</si>
  <si>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</si>
  <si>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</si>
  <si>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</si>
  <si>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</si>
  <si>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</si>
  <si>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</si>
  <si>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</si>
  <si>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</si>
  <si>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</si>
  <si>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</si>
  <si>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</si>
  <si>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</si>
  <si>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</si>
  <si>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</si>
  <si>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</si>
  <si>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</si>
  <si>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</si>
  <si>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</si>
  <si>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</si>
  <si>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</si>
  <si>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</si>
  <si>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</si>
  <si>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</si>
  <si>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</si>
  <si>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</si>
  <si>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</si>
  <si>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</si>
  <si>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</si>
  <si>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</si>
  <si>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</si>
  <si>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</si>
  <si>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</si>
  <si>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</si>
  <si>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</si>
  <si>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</si>
  <si>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</si>
  <si>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</si>
  <si>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</si>
  <si>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</si>
  <si>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</si>
  <si>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</si>
  <si>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</si>
  <si>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</si>
  <si>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</si>
  <si>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</si>
  <si>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</si>
  <si>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</si>
  <si>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</si>
  <si>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</si>
  <si>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</si>
  <si>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</si>
  <si>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</si>
  <si>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</si>
  <si>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</si>
  <si>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</si>
  <si>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</si>
  <si>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</si>
  <si>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</si>
  <si>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</si>
  <si>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</si>
  <si>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</si>
  <si>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</si>
  <si>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</si>
  <si>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</si>
  <si>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</si>
  <si>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</si>
  <si>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</si>
  <si>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</si>
  <si>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</si>
  <si>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</si>
  <si>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</si>
  <si>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</si>
  <si>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</si>
  <si>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</si>
  <si>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</si>
  <si>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</si>
  <si>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</si>
  <si>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</si>
  <si>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</si>
  <si>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</si>
  <si>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</si>
  <si>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</si>
  <si>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</si>
  <si>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</si>
  <si>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</si>
  <si>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</si>
  <si>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</si>
  <si>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</si>
  <si>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</si>
  <si>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</si>
  <si>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</si>
  <si>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</si>
  <si>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</si>
  <si>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</si>
  <si>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</si>
  <si>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</si>
  <si>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</si>
  <si>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</si>
  <si>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</si>
  <si>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</si>
  <si>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</si>
  <si>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</si>
  <si>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</si>
  <si>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</si>
  <si>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</si>
  <si>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</si>
  <si>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</si>
  <si>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</si>
  <si>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</si>
  <si>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</si>
  <si>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</si>
  <si>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</si>
  <si>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</si>
  <si>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</si>
  <si>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</si>
  <si>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</si>
  <si>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</si>
  <si>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</si>
  <si>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</si>
  <si>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</si>
  <si>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</si>
  <si>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</si>
  <si>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</si>
  <si>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</si>
  <si>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</si>
  <si>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</si>
  <si>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</si>
  <si>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</si>
  <si>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</si>
  <si>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</si>
  <si>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</si>
  <si>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</si>
  <si>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</si>
  <si>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</si>
  <si>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</si>
  <si>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</si>
  <si>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</si>
  <si>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</si>
  <si>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</si>
  <si>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</si>
  <si>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</si>
  <si>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</si>
  <si>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</si>
  <si>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</si>
  <si>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</si>
  <si>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</si>
  <si>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</si>
  <si>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</si>
  <si>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</si>
  <si>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</si>
  <si>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</si>
  <si>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</si>
  <si>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</si>
  <si>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</si>
  <si>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</si>
  <si>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</si>
  <si>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</si>
  <si>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</si>
  <si>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</si>
  <si>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</si>
  <si>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</si>
  <si>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</si>
  <si>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</si>
  <si>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</si>
  <si>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</si>
  <si>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</si>
  <si>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</si>
  <si>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</si>
  <si>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</si>
  <si>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</si>
  <si>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</si>
  <si>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</si>
  <si>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</si>
  <si>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</si>
  <si>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</si>
  <si>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</si>
  <si>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</si>
  <si>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</si>
  <si>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</si>
  <si>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</si>
  <si>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</si>
  <si>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</si>
  <si>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</si>
  <si>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</si>
  <si>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</si>
  <si>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</si>
  <si>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</si>
  <si>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</si>
  <si>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</si>
  <si>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</si>
  <si>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</si>
  <si>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</si>
  <si>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</si>
  <si>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</si>
  <si>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</si>
  <si>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</si>
  <si>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</si>
  <si>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</si>
  <si>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</si>
  <si>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</si>
  <si>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</si>
  <si>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</si>
  <si>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</si>
  <si>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</si>
  <si>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</si>
  <si>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</si>
  <si>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</si>
  <si>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</si>
  <si>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</si>
  <si>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</si>
  <si>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</si>
  <si>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</si>
  <si>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</si>
  <si>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</si>
  <si>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</si>
  <si>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</si>
  <si>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</si>
  <si>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</si>
  <si>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</si>
  <si>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</si>
  <si>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</si>
  <si>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</si>
  <si>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</si>
  <si>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</si>
  <si>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</si>
  <si>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</si>
  <si>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</si>
  <si>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</si>
  <si>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</si>
  <si>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</si>
  <si>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</si>
  <si>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</si>
  <si>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</si>
  <si>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</si>
  <si>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</si>
  <si>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</si>
  <si>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</si>
  <si>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</si>
  <si>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</si>
  <si>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</si>
  <si>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</si>
  <si>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</si>
  <si>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</si>
  <si>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</si>
  <si>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</si>
  <si>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</si>
  <si>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</si>
  <si>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</si>
  <si>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</si>
  <si>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</si>
  <si>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</si>
  <si>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</si>
  <si>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</si>
  <si>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</si>
  <si>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</si>
  <si>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</si>
  <si>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</si>
  <si>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</si>
  <si>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</si>
  <si>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</si>
  <si>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</si>
  <si>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</si>
  <si>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</si>
  <si>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</si>
  <si>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</si>
  <si>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</si>
  <si>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</si>
  <si>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</si>
  <si>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</si>
  <si>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</si>
  <si>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</si>
  <si>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</si>
  <si>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</si>
  <si>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</si>
  <si>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</si>
  <si>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</si>
  <si>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</si>
  <si>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</si>
  <si>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</si>
  <si>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</si>
  <si>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</si>
  <si>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</si>
  <si>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</si>
  <si>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</si>
  <si>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</si>
  <si>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</si>
  <si>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</si>
  <si>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</si>
  <si>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</si>
  <si>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</si>
  <si>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</si>
  <si>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</si>
  <si>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</si>
  <si>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</si>
  <si>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</si>
  <si>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</si>
  <si>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</si>
  <si>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</si>
  <si>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</si>
  <si>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</si>
  <si>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</si>
  <si>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</si>
  <si>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</si>
  <si>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</si>
  <si>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</si>
  <si>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</si>
  <si>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</si>
  <si>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</si>
  <si>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</si>
  <si>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</si>
  <si>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</si>
  <si>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</si>
  <si>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</si>
  <si>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</si>
  <si>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</si>
  <si>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</si>
  <si>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</si>
  <si>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</si>
  <si>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</si>
  <si>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</si>
  <si>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</si>
  <si>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</si>
  <si>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</si>
  <si>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</si>
  <si>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</si>
  <si>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</si>
  <si>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</si>
  <si>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</si>
  <si>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</si>
  <si>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</si>
  <si>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</si>
  <si>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</si>
  <si>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</si>
  <si>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</si>
  <si>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</si>
  <si>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</si>
  <si>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</si>
  <si>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</si>
  <si>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</si>
  <si>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</si>
  <si>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</si>
  <si>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</si>
  <si>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</si>
  <si>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</si>
  <si>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</si>
  <si>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</si>
  <si>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</si>
  <si>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</si>
  <si>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</si>
  <si>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</si>
  <si>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</si>
  <si>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</si>
  <si>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</si>
  <si>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</si>
  <si>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</si>
  <si>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</si>
  <si>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</si>
  <si>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</si>
  <si>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</si>
  <si>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</si>
  <si>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</si>
  <si>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</si>
  <si>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</si>
  <si>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</si>
  <si>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</si>
  <si>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</si>
  <si>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</si>
  <si>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</si>
  <si>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</si>
  <si>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</si>
  <si>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</si>
  <si>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</si>
  <si>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</si>
  <si>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</si>
  <si>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</si>
  <si>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</si>
  <si>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</si>
  <si>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</si>
  <si>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</si>
  <si>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</si>
  <si>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</si>
  <si>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</si>
  <si>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</si>
  <si>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</si>
  <si>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</si>
  <si>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</si>
  <si>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</si>
  <si>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</si>
  <si>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</si>
  <si>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</si>
  <si>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</si>
  <si>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</si>
  <si>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</si>
  <si>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</si>
  <si>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</si>
  <si>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</si>
  <si>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</si>
  <si>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</si>
  <si>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</si>
  <si>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</si>
  <si>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</si>
  <si>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</si>
  <si>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</si>
  <si>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</si>
  <si>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</si>
  <si>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</si>
  <si>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</si>
  <si>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</si>
  <si>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</si>
  <si>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</si>
  <si>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</si>
  <si>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</si>
  <si>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</si>
  <si>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</si>
  <si>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</si>
  <si>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</si>
  <si>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</si>
  <si>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</si>
  <si>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</si>
  <si>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</si>
  <si>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</si>
  <si>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</si>
  <si>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</si>
  <si>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</si>
  <si>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</si>
  <si>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</si>
  <si>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</si>
  <si>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</si>
  <si>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</si>
  <si>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</si>
  <si>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</si>
  <si>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</si>
  <si>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</si>
  <si>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</si>
  <si>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</si>
  <si>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</si>
  <si>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</si>
  <si>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</si>
  <si>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</si>
  <si>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</si>
  <si>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</si>
  <si>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</si>
  <si>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</si>
  <si>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</si>
  <si>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</si>
  <si>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</si>
  <si>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</si>
  <si>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</si>
  <si>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</si>
  <si>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</si>
  <si>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</si>
  <si>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</si>
  <si>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</si>
  <si>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</si>
  <si>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</si>
  <si>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</si>
  <si>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</si>
  <si>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</si>
  <si>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</si>
  <si>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</si>
  <si>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</si>
  <si>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</si>
  <si>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</si>
  <si>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</si>
  <si>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</si>
  <si>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</si>
  <si>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</si>
  <si>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</si>
  <si>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</si>
  <si>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</si>
  <si>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</si>
  <si>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</si>
  <si>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</si>
  <si>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</si>
  <si>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</si>
  <si>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</si>
  <si>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</si>
  <si>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</si>
  <si>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</si>
  <si>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</si>
  <si>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</si>
  <si>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</si>
  <si>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</si>
  <si>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</si>
  <si>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</si>
  <si>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</si>
  <si>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</si>
  <si>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</si>
  <si>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</si>
  <si>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</si>
  <si>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</si>
  <si>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</si>
  <si>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</si>
  <si>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</si>
  <si>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</si>
  <si>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</si>
  <si>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</si>
  <si>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</si>
  <si>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</si>
  <si>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</si>
  <si>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</si>
  <si>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</si>
  <si>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</si>
  <si>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</si>
  <si>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</si>
  <si>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</si>
  <si>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</si>
  <si>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</si>
  <si>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</si>
  <si>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</si>
  <si>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</si>
  <si>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</si>
  <si>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</si>
  <si>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</si>
  <si>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</si>
  <si>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</si>
  <si>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</si>
  <si>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</si>
  <si>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</si>
  <si>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</si>
  <si>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</si>
  <si>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</si>
  <si>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</si>
  <si>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</si>
  <si>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</si>
  <si>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</si>
  <si>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</si>
  <si>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</si>
  <si>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</si>
  <si>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</si>
  <si>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</si>
  <si>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</si>
  <si>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</si>
  <si>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</si>
  <si>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</si>
  <si>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</si>
  <si>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</si>
  <si>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</si>
  <si>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</si>
  <si>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</si>
  <si>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</si>
  <si>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</si>
  <si>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</si>
  <si>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</si>
  <si>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</si>
  <si>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</si>
  <si>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</si>
  <si>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</si>
  <si>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</si>
  <si>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</si>
  <si>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</si>
  <si>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</si>
  <si>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</si>
  <si>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</si>
  <si>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</si>
  <si>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</si>
  <si>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</si>
  <si>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</si>
  <si>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</si>
  <si>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</si>
  <si>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</si>
  <si>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</si>
  <si>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</si>
  <si>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</si>
  <si>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</si>
  <si>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</si>
  <si>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</si>
  <si>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</si>
  <si>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</si>
  <si>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</si>
  <si>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</si>
  <si>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</si>
  <si>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</si>
  <si>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</si>
  <si>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</si>
  <si>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</si>
  <si>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</si>
  <si>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</si>
  <si>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</si>
  <si>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</si>
  <si>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</si>
  <si>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</si>
  <si>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</si>
  <si>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</si>
  <si>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</si>
  <si>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</si>
  <si>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</si>
  <si>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</si>
  <si>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</si>
  <si>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</si>
  <si>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</si>
  <si>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</si>
  <si>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</si>
  <si>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</si>
  <si>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</si>
  <si>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</si>
  <si>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</si>
  <si>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</si>
  <si>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</si>
  <si>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</si>
  <si>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</si>
  <si>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</si>
  <si>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</si>
  <si>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</si>
  <si>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</si>
  <si>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</si>
  <si>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</si>
  <si>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</si>
  <si>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</si>
  <si>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</si>
  <si>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</si>
  <si>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</si>
  <si>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</si>
  <si>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</si>
  <si>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</si>
  <si>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</si>
  <si>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</si>
  <si>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</si>
  <si>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</si>
  <si>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</si>
  <si>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</si>
  <si>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</si>
  <si>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</si>
  <si>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</si>
  <si>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</si>
  <si>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</si>
  <si>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</si>
  <si>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</si>
  <si>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</si>
  <si>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</si>
  <si>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</si>
  <si>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</si>
  <si>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</si>
  <si>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</si>
  <si>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</si>
  <si>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</si>
  <si>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</si>
  <si>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</si>
  <si>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</si>
  <si>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</si>
  <si>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</si>
  <si>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</si>
  <si>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</si>
  <si>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</si>
  <si>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</si>
  <si>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</si>
  <si>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</si>
  <si>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</si>
  <si>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</si>
  <si>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</si>
  <si>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</si>
  <si>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</si>
  <si>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</si>
  <si>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</si>
  <si>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</si>
  <si>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</si>
  <si>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</si>
  <si>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</si>
  <si>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</si>
  <si>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</si>
  <si>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</si>
  <si>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</si>
  <si>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</si>
  <si>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</si>
  <si>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</si>
  <si>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</si>
  <si>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</si>
  <si>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</si>
  <si>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</si>
  <si>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</si>
  <si>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</si>
  <si>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</si>
  <si>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</si>
  <si>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</si>
  <si>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</si>
  <si>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</si>
  <si>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</si>
  <si>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</si>
  <si>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</si>
  <si>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</si>
  <si>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</si>
  <si>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</si>
  <si>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</si>
  <si>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</si>
  <si>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</si>
  <si>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</si>
  <si>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</si>
  <si>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</si>
  <si>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</si>
  <si>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</si>
  <si>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</si>
  <si>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</si>
  <si>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</si>
  <si>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</si>
  <si>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</si>
  <si>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</si>
  <si>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</si>
  <si>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</si>
  <si>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</si>
  <si>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</si>
  <si>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</si>
  <si>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</si>
  <si>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</si>
  <si>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</si>
  <si>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</si>
  <si>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</si>
  <si>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</si>
  <si>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</si>
  <si>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</si>
  <si>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</si>
  <si>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</si>
  <si>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</si>
  <si>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</si>
  <si>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</si>
  <si>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</si>
  <si>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</si>
  <si>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</si>
  <si>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</si>
  <si>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</si>
  <si>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</si>
  <si>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</si>
  <si>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</si>
  <si>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</si>
  <si>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</si>
  <si>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</si>
  <si>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</si>
  <si>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</si>
  <si>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</si>
  <si>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</si>
  <si>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</si>
  <si>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</si>
  <si>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</si>
  <si>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</si>
  <si>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</si>
  <si>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</si>
  <si>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</si>
  <si>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</si>
  <si>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</si>
  <si>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</si>
  <si>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</si>
  <si>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</si>
  <si>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</si>
  <si>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</si>
  <si>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</si>
  <si>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</si>
  <si>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</si>
  <si>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</si>
  <si>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</si>
  <si>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</si>
  <si>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</si>
  <si>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</si>
  <si>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</si>
  <si>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</si>
  <si>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</si>
  <si>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</si>
  <si>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</si>
  <si>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</si>
  <si>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</si>
  <si>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</si>
  <si>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</si>
  <si>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</si>
  <si>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</si>
  <si>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</si>
  <si>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</si>
  <si>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</si>
  <si>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</si>
  <si>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</si>
  <si>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</si>
  <si>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</si>
  <si>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</si>
  <si>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</si>
  <si>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</si>
  <si>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</si>
  <si>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</si>
  <si>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</si>
  <si>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</si>
  <si>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</si>
  <si>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</si>
  <si>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</si>
  <si>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</si>
  <si>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</si>
  <si>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</si>
  <si>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</si>
  <si>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</si>
  <si>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</si>
  <si>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</si>
  <si>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</si>
  <si>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</si>
  <si>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</si>
  <si>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</si>
  <si>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</si>
  <si>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</si>
  <si>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</si>
  <si>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</si>
  <si>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</si>
  <si>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</si>
  <si>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</si>
  <si>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</si>
  <si>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</si>
  <si>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</si>
  <si>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</si>
  <si>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</si>
  <si>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</si>
  <si>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</si>
  <si>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</si>
  <si>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</si>
  <si>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</si>
  <si>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</si>
  <si>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</si>
  <si>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</si>
  <si>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</si>
  <si>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</si>
  <si>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</si>
  <si>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</si>
  <si>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</si>
  <si>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</si>
  <si>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</si>
  <si>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</si>
  <si>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</si>
  <si>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</si>
  <si>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</si>
  <si>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</si>
  <si>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</si>
  <si>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</si>
  <si>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</si>
  <si>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</si>
  <si>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</si>
  <si>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</si>
  <si>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</si>
  <si>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</si>
  <si>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</si>
  <si>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</si>
  <si>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</si>
  <si>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</si>
  <si>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</si>
  <si>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</si>
  <si>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</si>
  <si>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</si>
  <si>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</si>
  <si>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</si>
  <si>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</si>
  <si>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</si>
  <si>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</si>
  <si>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</si>
  <si>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</si>
  <si>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</si>
  <si>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</si>
  <si>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</si>
  <si>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</si>
  <si>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</si>
  <si>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</si>
  <si>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</si>
  <si>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</si>
  <si>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</si>
  <si>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</si>
  <si>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</si>
  <si>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</si>
  <si>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</si>
  <si>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</si>
  <si>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</si>
  <si>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</si>
  <si>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</si>
  <si>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</si>
  <si>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</si>
  <si>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</si>
  <si>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</si>
  <si>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</si>
  <si>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</si>
  <si>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</si>
  <si>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</si>
  <si>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</si>
  <si>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</si>
  <si>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</si>
  <si>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</si>
  <si>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</si>
  <si>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</si>
  <si>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</si>
  <si>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</si>
  <si>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</si>
  <si>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</si>
  <si>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</si>
  <si>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</si>
  <si>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</si>
  <si>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</si>
  <si>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</si>
  <si>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</si>
  <si>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</si>
  <si>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</si>
  <si>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</si>
  <si>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</si>
  <si>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</si>
  <si>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</si>
  <si>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</si>
  <si>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</si>
  <si>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</si>
  <si>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</si>
  <si>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</si>
  <si>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</si>
  <si>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</si>
  <si>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</si>
  <si>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</si>
  <si>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</si>
  <si>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</si>
  <si>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</si>
  <si>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</si>
  <si>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</si>
  <si>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</si>
  <si>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</si>
  <si>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</si>
  <si>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</si>
  <si>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</si>
  <si>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</si>
  <si>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</si>
  <si>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</si>
  <si>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</si>
  <si>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</si>
  <si>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</si>
  <si>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</si>
  <si>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</si>
  <si>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</si>
  <si>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</si>
  <si>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</si>
  <si>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</si>
  <si>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</si>
  <si>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</si>
  <si>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</si>
  <si>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</si>
  <si>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</si>
  <si>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</si>
  <si>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</si>
  <si>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</si>
  <si>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</si>
  <si>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</si>
  <si>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</si>
  <si>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</si>
  <si>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</si>
  <si>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</si>
  <si>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</si>
  <si>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</si>
  <si>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</si>
  <si>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</si>
  <si>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</si>
  <si>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</si>
  <si>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</si>
  <si>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</si>
  <si>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</si>
  <si>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</si>
  <si>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</si>
  <si>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</si>
  <si>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</si>
  <si>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</si>
  <si>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</si>
  <si>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</si>
  <si>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</si>
  <si>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</si>
  <si>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</si>
  <si>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</si>
  <si>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</si>
  <si>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</si>
  <si>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</si>
  <si>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</si>
  <si>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</si>
  <si>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</si>
  <si>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</si>
  <si>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</si>
  <si>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</si>
  <si>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</si>
  <si>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</si>
  <si>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</si>
  <si>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</si>
  <si>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</si>
  <si>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</si>
  <si>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</si>
  <si>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</si>
  <si>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</si>
  <si>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</si>
  <si>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</si>
  <si>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</si>
  <si>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</si>
  <si>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</si>
  <si>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</si>
  <si>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</si>
  <si>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</si>
  <si>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</si>
  <si>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</si>
  <si>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</si>
  <si>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</si>
  <si>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</si>
  <si>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</si>
  <si>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</si>
  <si>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</si>
  <si>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</si>
  <si>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</si>
  <si>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</si>
  <si>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</si>
  <si>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</si>
  <si>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</si>
  <si>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</si>
  <si>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</si>
  <si>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</si>
  <si>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</si>
  <si>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</si>
  <si>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</si>
  <si>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</si>
  <si>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</si>
  <si>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</si>
  <si>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</si>
  <si>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</si>
  <si>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</si>
  <si>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</si>
  <si>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</si>
  <si>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</si>
  <si>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</si>
  <si>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</si>
  <si>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</si>
  <si>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</si>
  <si>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</si>
  <si>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</si>
  <si>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</si>
  <si>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</si>
  <si>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</si>
  <si>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</si>
  <si>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</si>
  <si>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</si>
  <si>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</si>
  <si>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</si>
  <si>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</si>
  <si>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</si>
  <si>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</si>
  <si>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</si>
  <si>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</si>
  <si>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</si>
  <si>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</si>
  <si>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</si>
  <si>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</si>
  <si>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</si>
  <si>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</si>
  <si>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</si>
  <si>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</si>
  <si>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</si>
  <si>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</si>
  <si>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</si>
  <si>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</si>
  <si>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</si>
  <si>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</si>
  <si>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</si>
  <si>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</si>
  <si>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</si>
  <si>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</si>
  <si>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</si>
  <si>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</si>
  <si>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</si>
  <si>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</si>
  <si>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</si>
  <si>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</si>
  <si>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</si>
  <si>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</si>
  <si>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</si>
  <si>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</si>
  <si>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</si>
  <si>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</si>
  <si>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</si>
  <si>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</si>
  <si>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</si>
  <si>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</si>
  <si>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</si>
  <si>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</si>
  <si>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</si>
  <si>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</si>
  <si>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</si>
  <si>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</si>
  <si>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</si>
  <si>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</si>
  <si>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</si>
  <si>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</si>
  <si>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</si>
  <si>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</si>
  <si>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</si>
  <si>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</si>
  <si>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</si>
  <si>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</si>
  <si>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</si>
  <si>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</si>
  <si>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</si>
  <si>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</si>
  <si>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</si>
  <si>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</si>
  <si>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</si>
  <si>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</si>
  <si>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</si>
  <si>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</si>
  <si>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</si>
  <si>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</si>
  <si>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</si>
  <si>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</si>
  <si>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</si>
  <si>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</si>
  <si>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</si>
  <si>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</si>
  <si>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</si>
  <si>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</si>
  <si>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</si>
  <si>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</si>
  <si>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</si>
  <si>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</si>
  <si>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</si>
  <si>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</si>
  <si>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</si>
  <si>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</si>
  <si>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</si>
  <si>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</si>
  <si>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</si>
  <si>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</si>
  <si>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</si>
  <si>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</si>
  <si>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</si>
  <si>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</si>
  <si>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</si>
  <si>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</si>
  <si>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</si>
  <si>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</si>
  <si>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</si>
  <si>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</si>
  <si>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</si>
  <si>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</si>
  <si>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</si>
  <si>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</si>
  <si>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</si>
  <si>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</si>
  <si>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</si>
  <si>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</si>
  <si>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</si>
  <si>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</si>
  <si>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</si>
  <si>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</si>
  <si>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</si>
  <si>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</si>
  <si>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</si>
  <si>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</si>
  <si>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</si>
  <si>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</si>
  <si>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</si>
  <si>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</si>
  <si>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</si>
  <si>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</si>
  <si>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</si>
  <si>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</si>
  <si>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</si>
  <si>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</si>
  <si>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</si>
  <si>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</si>
  <si>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</si>
  <si>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</si>
  <si>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</si>
  <si>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</si>
  <si>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</si>
  <si>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</si>
  <si>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</si>
  <si>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</si>
  <si>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</si>
  <si>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</si>
  <si>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</si>
  <si>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</si>
  <si>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</si>
  <si>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</si>
  <si>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</si>
  <si>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</si>
  <si>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</si>
  <si>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</si>
  <si>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</si>
  <si>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</si>
  <si>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</si>
  <si>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</si>
  <si>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</si>
  <si>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</si>
  <si>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</si>
  <si>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</si>
  <si>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</si>
  <si>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</si>
  <si>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</si>
  <si>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</si>
  <si>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</si>
  <si>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</si>
  <si>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</si>
  <si>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</si>
  <si>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</si>
  <si>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</si>
  <si>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</si>
  <si>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</si>
  <si>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</si>
  <si>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</si>
  <si>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</si>
  <si>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</si>
  <si>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</si>
  <si>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</si>
  <si>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</si>
  <si>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</si>
  <si>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</si>
  <si>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</si>
  <si>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</si>
  <si>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</si>
  <si>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</si>
  <si>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</si>
  <si>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</si>
  <si>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</si>
  <si>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</si>
  <si>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</si>
  <si>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</si>
  <si>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</si>
  <si>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</si>
  <si>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</si>
  <si>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</si>
  <si>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</si>
  <si>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</si>
  <si>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</si>
  <si>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</si>
  <si>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</si>
  <si>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</si>
  <si>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</si>
  <si>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</si>
  <si>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</si>
  <si>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</si>
  <si>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</si>
  <si>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</si>
  <si>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</si>
  <si>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</si>
  <si>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</si>
  <si>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</si>
  <si>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</si>
  <si>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</si>
  <si>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</si>
  <si>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</si>
  <si>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</si>
  <si>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</si>
  <si>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</si>
  <si>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</si>
  <si>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</si>
  <si>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</si>
  <si>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</si>
  <si>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</si>
  <si>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</si>
  <si>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</si>
  <si>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</si>
  <si>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</si>
  <si>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</si>
  <si>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</si>
  <si>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</si>
  <si>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</si>
  <si>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</si>
  <si>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</si>
  <si>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</si>
  <si>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</si>
  <si>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</si>
  <si>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</si>
  <si>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</si>
  <si>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</si>
  <si>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</si>
  <si>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</si>
  <si>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</si>
  <si>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</si>
  <si>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</si>
  <si>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</si>
  <si>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</si>
  <si>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</si>
  <si>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</si>
  <si>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</si>
  <si>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</si>
  <si>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</si>
  <si>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</si>
  <si>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</si>
  <si>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</si>
  <si>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</si>
  <si>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</si>
  <si>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</si>
  <si>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</si>
  <si>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</si>
  <si>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</si>
  <si>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</si>
  <si>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</si>
  <si>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</si>
  <si>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</si>
  <si>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</si>
  <si>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</si>
  <si>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</si>
  <si>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</si>
  <si>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</si>
  <si>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</si>
  <si>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</si>
  <si>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</si>
  <si>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</si>
  <si>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</si>
  <si>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</si>
  <si>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</si>
  <si>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</si>
  <si>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</si>
  <si>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</si>
  <si>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</si>
  <si>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</si>
  <si>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</si>
  <si>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</si>
  <si>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</si>
  <si>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</si>
  <si>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</si>
  <si>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</si>
  <si>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</si>
  <si>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</si>
  <si>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</si>
  <si>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</si>
  <si>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</si>
  <si>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</si>
  <si>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</si>
  <si>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</si>
  <si>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</si>
  <si>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</si>
  <si>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</si>
  <si>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</si>
  <si>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</si>
  <si>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</si>
  <si>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</si>
  <si>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</si>
  <si>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</si>
  <si>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</si>
  <si>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</si>
  <si>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</si>
  <si>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</si>
  <si>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</si>
  <si>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</si>
  <si>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</si>
  <si>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</si>
  <si>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</si>
  <si>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</si>
  <si>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</si>
  <si>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</si>
  <si>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</si>
  <si>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</si>
  <si>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</si>
  <si>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</si>
  <si>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</si>
  <si>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</si>
  <si>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</si>
  <si>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</si>
  <si>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</si>
  <si>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</si>
  <si>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</si>
  <si>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</si>
  <si>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</si>
  <si>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</si>
  <si>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</si>
  <si>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</si>
  <si>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</si>
  <si>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</si>
  <si>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</si>
  <si>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</si>
  <si>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</si>
  <si>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</si>
  <si>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</si>
  <si>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</si>
  <si>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</si>
  <si>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</si>
  <si>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</si>
  <si>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</si>
  <si>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</si>
  <si>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</si>
  <si>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</si>
  <si>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</si>
  <si>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</si>
  <si>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</si>
  <si>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</si>
  <si>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</si>
  <si>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</si>
  <si>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</si>
  <si>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</si>
  <si>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</si>
  <si>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</si>
  <si>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</si>
  <si>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</si>
  <si>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</si>
  <si>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</si>
  <si>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</si>
  <si>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</si>
  <si>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</si>
  <si>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</si>
  <si>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</si>
  <si>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</si>
  <si>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</si>
  <si>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</si>
  <si>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</si>
  <si>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</si>
  <si>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</si>
  <si>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</si>
  <si>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</si>
  <si>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</si>
  <si>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</si>
  <si>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</si>
  <si>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</si>
  <si>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</si>
  <si>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</si>
  <si>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</si>
  <si>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</si>
  <si>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</si>
  <si>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</si>
  <si>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</si>
  <si>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</si>
  <si>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</si>
  <si>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</si>
  <si>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</si>
  <si>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</si>
  <si>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</si>
  <si>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</si>
  <si>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</si>
  <si>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</si>
  <si>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</si>
  <si>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</si>
  <si>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</si>
  <si>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</si>
  <si>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</si>
  <si>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</si>
  <si>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</si>
  <si>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</si>
  <si>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</si>
  <si>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</si>
  <si>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</si>
  <si>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</si>
  <si>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</si>
  <si>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</si>
  <si>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</si>
  <si>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</si>
  <si>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</si>
  <si>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</si>
  <si>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</si>
  <si>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</si>
  <si>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</si>
  <si>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</si>
  <si>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</si>
  <si>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</si>
  <si>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</si>
  <si>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</si>
  <si>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</si>
  <si>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</si>
  <si>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</si>
  <si>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</si>
  <si>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</si>
  <si>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</si>
  <si>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</si>
  <si>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</si>
  <si>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</si>
  <si>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</si>
  <si>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</si>
  <si>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</si>
  <si>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</si>
  <si>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</si>
  <si>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</si>
  <si>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</si>
  <si>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</si>
  <si>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</si>
  <si>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</si>
  <si>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</si>
  <si>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</si>
  <si>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</si>
  <si>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</si>
  <si>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</si>
  <si>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</si>
  <si>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</si>
  <si>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</si>
  <si>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</si>
  <si>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</si>
  <si>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</si>
  <si>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</si>
  <si>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</si>
  <si>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</si>
  <si>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</si>
  <si>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</si>
  <si>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</si>
  <si>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</si>
  <si>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</si>
  <si>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</si>
  <si>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</si>
  <si>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</si>
  <si>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</si>
  <si>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</si>
  <si>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</si>
  <si>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</si>
  <si>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</si>
  <si>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</si>
  <si>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</si>
  <si>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</si>
  <si>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</si>
  <si>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</si>
  <si>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</si>
  <si>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</si>
  <si>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</si>
  <si>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</si>
  <si>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</si>
  <si>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</si>
  <si>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</si>
  <si>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</si>
  <si>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</si>
  <si>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</si>
  <si>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</si>
  <si>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</si>
  <si>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</si>
  <si>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</si>
  <si>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</si>
  <si>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</si>
  <si>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</si>
  <si>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</si>
  <si>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</si>
  <si>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</si>
  <si>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</si>
  <si>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</si>
  <si>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</si>
  <si>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</si>
  <si>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</si>
  <si>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</si>
  <si>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</si>
  <si>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</si>
  <si>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</si>
  <si>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</si>
  <si>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</si>
  <si>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</si>
  <si>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</si>
  <si>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</si>
  <si>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</si>
  <si>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</si>
  <si>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</si>
  <si>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</si>
  <si>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</si>
  <si>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</si>
  <si>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</si>
  <si>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</si>
  <si>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</si>
  <si>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</si>
  <si>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</si>
  <si>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</si>
  <si>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</si>
  <si>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</si>
  <si>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</si>
  <si>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</si>
  <si>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</si>
  <si>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</si>
  <si>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</si>
  <si>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</si>
  <si>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</si>
  <si>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</si>
  <si>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</si>
  <si>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</si>
  <si>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</si>
  <si>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</si>
  <si>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</si>
  <si>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</si>
  <si>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</si>
  <si>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</si>
  <si>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</si>
  <si>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</si>
  <si>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</si>
  <si>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</si>
  <si>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</si>
  <si>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</si>
  <si>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</si>
  <si>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</si>
  <si>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</si>
  <si>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</si>
  <si>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</si>
  <si>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</si>
  <si>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</si>
  <si>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</si>
  <si>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</si>
  <si>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</si>
  <si>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</si>
  <si>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</si>
  <si>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</si>
  <si>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</si>
  <si>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</si>
  <si>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</si>
  <si>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</si>
  <si>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</si>
  <si>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</si>
  <si>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</si>
  <si>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</si>
  <si>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</si>
  <si>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</si>
  <si>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</si>
  <si>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</si>
  <si>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</si>
  <si>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</si>
  <si>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</si>
  <si>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</si>
  <si>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</si>
  <si>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</si>
  <si>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</si>
  <si>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</si>
  <si>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</si>
  <si>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</si>
  <si>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</si>
  <si>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</si>
  <si>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</si>
  <si>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</si>
  <si>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</si>
  <si>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</si>
  <si>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</si>
  <si>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</si>
  <si>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</si>
  <si>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</si>
  <si>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</si>
  <si>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</si>
  <si>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</si>
  <si>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</si>
  <si>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</si>
  <si>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</si>
  <si>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</si>
  <si>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</si>
  <si>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</si>
  <si>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</si>
  <si>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</si>
  <si>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</si>
  <si>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</si>
  <si>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</si>
  <si>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</si>
  <si>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</si>
  <si>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</si>
  <si>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</si>
  <si>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</si>
  <si>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</si>
  <si>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</si>
  <si>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</si>
  <si>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</si>
  <si>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</si>
  <si>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</si>
  <si>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</si>
  <si>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</si>
  <si>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</si>
  <si>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</si>
  <si>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</si>
  <si>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</si>
  <si>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</si>
  <si>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</si>
  <si>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</si>
  <si>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</si>
  <si>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</si>
  <si>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</si>
  <si>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</si>
  <si>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</si>
  <si>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</si>
  <si>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</si>
  <si>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</si>
  <si>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</si>
  <si>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</si>
  <si>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</si>
  <si>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</si>
  <si>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</si>
  <si>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</si>
  <si>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</si>
  <si>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</si>
  <si>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</si>
  <si>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</si>
  <si>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</si>
  <si>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</si>
  <si>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</si>
  <si>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</si>
  <si>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</si>
  <si>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</si>
  <si>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</si>
  <si>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</si>
  <si>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</si>
  <si>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</si>
  <si>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</si>
  <si>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</si>
  <si>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</si>
  <si>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</si>
  <si>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</si>
  <si>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</si>
  <si>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</si>
  <si>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</si>
  <si>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</si>
  <si>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</si>
  <si>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</si>
  <si>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</si>
  <si>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</si>
  <si>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</si>
  <si>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</si>
  <si>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</si>
  <si>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</si>
  <si>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</si>
  <si>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</si>
  <si>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</si>
  <si>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</si>
  <si>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</si>
  <si>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</si>
  <si>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</si>
  <si>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</si>
  <si>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</si>
  <si>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</si>
  <si>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</si>
  <si>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</si>
  <si>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</si>
  <si>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</si>
  <si>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</si>
  <si>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</si>
  <si>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</si>
  <si>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</si>
  <si>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</si>
  <si>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</si>
  <si>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</si>
  <si>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</si>
  <si>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</si>
  <si>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</si>
  <si>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</si>
  <si>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</si>
  <si>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</si>
  <si>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</si>
  <si>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</si>
  <si>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</si>
  <si>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</si>
  <si>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</si>
  <si>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</si>
  <si>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</si>
  <si>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</si>
  <si>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</si>
  <si>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</si>
  <si>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</si>
  <si>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</si>
  <si>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</si>
  <si>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</si>
  <si>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</si>
  <si>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</si>
  <si>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</si>
  <si>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</si>
  <si>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</si>
  <si>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</si>
  <si>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</si>
  <si>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</si>
  <si>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</si>
  <si>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</si>
  <si>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</si>
  <si>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</si>
  <si>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</si>
  <si>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</si>
  <si>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</si>
  <si>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</si>
  <si>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</si>
  <si>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</si>
  <si>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</si>
  <si>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</si>
  <si>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</si>
  <si>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</si>
  <si>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</si>
  <si>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</si>
  <si>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</si>
  <si>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</si>
  <si>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</si>
  <si>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</si>
  <si>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</si>
  <si>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</si>
  <si>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</si>
  <si>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</si>
  <si>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</si>
  <si>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</si>
  <si>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</si>
  <si>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</si>
  <si>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</si>
  <si>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</si>
  <si>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</si>
  <si>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</si>
  <si>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</si>
  <si>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</si>
  <si>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</si>
  <si>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</si>
  <si>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</si>
  <si>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</si>
  <si>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</si>
  <si>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</si>
  <si>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</si>
  <si>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</si>
  <si>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</si>
  <si>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</si>
  <si>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</si>
  <si>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</si>
  <si>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</si>
  <si>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</si>
  <si>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</si>
  <si>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</si>
  <si>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</si>
  <si>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</si>
  <si>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</si>
  <si>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</si>
  <si>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</si>
  <si>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</si>
  <si>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</si>
  <si>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</si>
  <si>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</si>
  <si>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</si>
  <si>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</si>
  <si>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</si>
  <si>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</si>
  <si>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</si>
  <si>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</si>
  <si>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</si>
  <si>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</si>
  <si>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</si>
  <si>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</si>
  <si>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</si>
  <si>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</si>
  <si>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</si>
  <si>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</si>
  <si>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</si>
  <si>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</si>
  <si>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</si>
  <si>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</si>
  <si>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</si>
  <si>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</si>
  <si>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</si>
  <si>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</si>
  <si>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</si>
  <si>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</si>
  <si>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</si>
  <si>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</si>
  <si>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</si>
  <si>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</si>
  <si>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</si>
  <si>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</si>
  <si>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</si>
  <si>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</si>
  <si>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</si>
  <si>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</si>
  <si>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</si>
  <si>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</si>
  <si>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</si>
  <si>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</si>
  <si>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</si>
  <si>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</si>
  <si>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</si>
  <si>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</si>
  <si>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</si>
  <si>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</si>
  <si>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</si>
  <si>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</si>
  <si>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</si>
  <si>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</si>
  <si>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</si>
  <si>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</si>
  <si>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</si>
  <si>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</si>
  <si>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</si>
  <si>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</si>
  <si>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</si>
  <si>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</si>
  <si>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</si>
  <si>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</si>
  <si>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</si>
  <si>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</si>
  <si>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</si>
  <si>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</si>
  <si>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</si>
  <si>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</si>
  <si>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</si>
  <si>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</si>
  <si>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</si>
  <si>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</si>
  <si>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</si>
  <si>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</si>
  <si>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</si>
  <si>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</si>
  <si>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</si>
  <si>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</si>
  <si>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</si>
  <si>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</si>
  <si>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</si>
  <si>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</si>
  <si>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</si>
  <si>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</si>
  <si>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</si>
  <si>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</si>
  <si>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</si>
  <si>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</si>
  <si>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</si>
  <si>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</si>
  <si>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</si>
  <si>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</si>
  <si>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</si>
  <si>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</si>
  <si>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</si>
  <si>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</si>
  <si>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</si>
  <si>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</si>
  <si>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</si>
  <si>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</si>
  <si>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</si>
  <si>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</si>
  <si>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</si>
  <si>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</si>
  <si>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</si>
  <si>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</si>
  <si>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</si>
  <si>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</si>
  <si>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</si>
  <si>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</si>
  <si>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</si>
  <si>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</si>
  <si>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</si>
  <si>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</si>
  <si>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</si>
  <si>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</si>
  <si>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</si>
  <si>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</si>
  <si>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</si>
  <si>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</si>
  <si>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</si>
  <si>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</si>
  <si>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</si>
  <si>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</si>
  <si>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</si>
  <si>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</si>
  <si>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</si>
  <si>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</si>
  <si>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</si>
  <si>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</si>
  <si>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</si>
  <si>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</si>
  <si>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</si>
  <si>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</si>
  <si>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</si>
  <si>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</si>
  <si>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</si>
  <si>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</si>
  <si>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</si>
  <si>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</si>
  <si>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</si>
  <si>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</si>
  <si>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</si>
  <si>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</si>
  <si>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</si>
  <si>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</si>
  <si>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</si>
  <si>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</si>
  <si>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</si>
  <si>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</si>
  <si>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</si>
  <si>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</si>
  <si>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</si>
  <si>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</si>
  <si>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</si>
  <si>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</si>
  <si>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</si>
  <si>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</si>
  <si>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</si>
  <si>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</si>
  <si>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</si>
  <si>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</si>
  <si>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</si>
  <si>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</si>
  <si>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</si>
  <si>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</si>
  <si>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</si>
  <si>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</si>
  <si>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</si>
  <si>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</si>
  <si>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</si>
  <si>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</si>
  <si>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</si>
  <si>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</si>
  <si>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</si>
  <si>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</si>
  <si>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</si>
  <si>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</si>
  <si>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</si>
  <si>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</si>
  <si>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</si>
  <si>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</si>
  <si>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</si>
  <si>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</si>
  <si>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</si>
  <si>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</si>
  <si>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</si>
  <si>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</si>
  <si>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</si>
  <si>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</si>
  <si>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</si>
  <si>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</si>
  <si>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</si>
  <si>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</si>
  <si>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</si>
  <si>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</si>
  <si>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</si>
  <si>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</si>
  <si>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</si>
  <si>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</si>
  <si>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</si>
  <si>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</si>
  <si>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</si>
  <si>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</si>
  <si>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</si>
  <si>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</si>
  <si>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</si>
  <si>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</si>
  <si>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</si>
  <si>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</si>
  <si>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</si>
  <si>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</si>
  <si>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</si>
  <si>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</si>
  <si>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</si>
  <si>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</si>
  <si>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</si>
  <si>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</si>
  <si>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</si>
  <si>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</si>
  <si>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</si>
  <si>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</si>
  <si>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</si>
  <si>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</si>
  <si>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</si>
  <si>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</si>
  <si>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</si>
  <si>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</si>
  <si>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</si>
  <si>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</si>
  <si>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</si>
  <si>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</si>
  <si>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</si>
  <si>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</si>
  <si>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</si>
  <si>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</si>
  <si>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</si>
  <si>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</si>
  <si>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</si>
  <si>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</si>
  <si>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</si>
  <si>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</si>
  <si>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</si>
  <si>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</si>
  <si>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</si>
  <si>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</si>
  <si>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</si>
  <si>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</si>
  <si>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</si>
  <si>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</si>
  <si>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</si>
  <si>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</si>
  <si>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</si>
  <si>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</si>
  <si>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</si>
  <si>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</si>
  <si>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</si>
  <si>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</si>
  <si>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</si>
  <si>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</si>
  <si>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</si>
  <si>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</si>
  <si>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</si>
  <si>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</si>
  <si>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</si>
  <si>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</si>
  <si>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</si>
  <si>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</si>
  <si>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</si>
  <si>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</si>
  <si>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</si>
  <si>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</si>
  <si>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</si>
  <si>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</si>
  <si>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</si>
  <si>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</si>
  <si>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</si>
  <si>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</si>
  <si>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</si>
  <si>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</si>
  <si>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</si>
  <si>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</si>
  <si>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</si>
  <si>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</si>
  <si>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</si>
  <si>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</si>
  <si>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</si>
  <si>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</si>
  <si>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</si>
  <si>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</si>
  <si>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</si>
  <si>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</si>
  <si>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</si>
  <si>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</si>
  <si>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</si>
  <si>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</si>
  <si>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</si>
  <si>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</si>
  <si>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</si>
  <si>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</si>
  <si>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</si>
  <si>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</si>
  <si>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</si>
  <si>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</si>
  <si>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</si>
  <si>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</si>
  <si>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</si>
  <si>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</si>
  <si>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</si>
  <si>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</si>
  <si>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</si>
  <si>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</si>
  <si>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</si>
  <si>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</si>
  <si>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</si>
  <si>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</si>
  <si>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</si>
  <si>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</si>
  <si>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</si>
  <si>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</si>
  <si>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</si>
  <si>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</si>
  <si>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</si>
  <si>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</si>
  <si>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</si>
  <si>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</si>
  <si>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</si>
  <si>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</si>
  <si>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</si>
  <si>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</si>
  <si>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</si>
  <si>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</si>
  <si>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</si>
  <si>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</si>
  <si>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</si>
  <si>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</si>
  <si>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</si>
  <si>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</si>
  <si>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</si>
  <si>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</si>
  <si>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</si>
  <si>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</si>
  <si>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</si>
  <si>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</si>
  <si>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</si>
  <si>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</si>
  <si>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</si>
  <si>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</si>
  <si>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</si>
  <si>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</si>
  <si>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</si>
  <si>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</si>
  <si>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</si>
  <si>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</si>
  <si>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</si>
  <si>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</si>
  <si>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</si>
  <si>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</si>
  <si>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</si>
  <si>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</si>
  <si>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</si>
  <si>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</si>
  <si>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</si>
  <si>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</si>
  <si>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</si>
  <si>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</si>
  <si>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</si>
  <si>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</si>
  <si>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</si>
  <si>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</si>
  <si>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</si>
  <si>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</si>
  <si>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</si>
  <si>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</si>
  <si>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</si>
  <si>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</si>
  <si>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</si>
  <si>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</si>
  <si>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</si>
  <si>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</si>
  <si>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</si>
  <si>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</si>
  <si>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</si>
  <si>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</si>
  <si>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</si>
  <si>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</si>
  <si>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</si>
  <si>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</si>
  <si>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</si>
  <si>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</si>
  <si>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</si>
  <si>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</si>
  <si>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</si>
  <si>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</si>
  <si>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</si>
  <si>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</si>
  <si>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</si>
  <si>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</si>
  <si>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</si>
  <si>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</si>
  <si>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</si>
  <si>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</si>
  <si>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</si>
  <si>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</si>
  <si>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</si>
  <si>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</si>
  <si>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</si>
  <si>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</si>
  <si>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</si>
  <si>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</si>
  <si>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</si>
  <si>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</si>
  <si>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</si>
  <si>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</si>
  <si>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</si>
  <si>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</si>
  <si>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</si>
  <si>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</si>
  <si>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</si>
  <si>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</si>
  <si>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</si>
  <si>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</si>
  <si>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</si>
  <si>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</si>
  <si>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</si>
  <si>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</si>
  <si>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</si>
  <si>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</si>
  <si>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</si>
  <si>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</si>
  <si>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</si>
  <si>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</si>
  <si>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</si>
  <si>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</si>
  <si>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</si>
  <si>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</si>
  <si>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</si>
  <si>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</si>
  <si>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</si>
  <si>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</si>
  <si>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</si>
  <si>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</si>
  <si>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</si>
  <si>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</si>
  <si>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</si>
  <si>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</si>
  <si>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</si>
  <si>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</si>
  <si>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</si>
  <si>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</si>
  <si>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</si>
  <si>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</si>
  <si>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</si>
  <si>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</si>
  <si>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</si>
  <si>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</si>
  <si>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</si>
  <si>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</si>
  <si>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</si>
  <si>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</si>
  <si>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</si>
  <si>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</si>
  <si>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</si>
  <si>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</si>
  <si>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</si>
  <si>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</si>
  <si>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</si>
  <si>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</si>
  <si>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</si>
  <si>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</si>
  <si>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</si>
  <si>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</si>
  <si>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</si>
  <si>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</si>
  <si>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</si>
  <si>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</si>
  <si>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</si>
  <si>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</si>
  <si>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</si>
  <si>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</si>
  <si>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</si>
  <si>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</si>
  <si>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</si>
  <si>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</si>
  <si>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</si>
  <si>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</si>
  <si>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</si>
  <si>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</si>
  <si>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</si>
  <si>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</si>
  <si>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</si>
  <si>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</si>
  <si>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</si>
  <si>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</si>
  <si>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</si>
  <si>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</si>
  <si>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</si>
  <si>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</si>
  <si>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</si>
  <si>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</si>
  <si>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</si>
  <si>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</si>
  <si>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</si>
  <si>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</si>
  <si>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</si>
  <si>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</si>
  <si>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</si>
  <si>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</si>
  <si>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</si>
  <si>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</si>
  <si>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</si>
  <si>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</si>
  <si>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</si>
  <si>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</si>
  <si>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</si>
  <si>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</si>
  <si>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</si>
  <si>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</si>
  <si>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</si>
  <si>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</si>
  <si>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</si>
  <si>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</si>
  <si>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</si>
  <si>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</si>
  <si>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</si>
  <si>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</si>
  <si>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</si>
  <si>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</si>
  <si>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</si>
  <si>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</si>
  <si>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</si>
  <si>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</si>
  <si>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</si>
  <si>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</si>
  <si>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</si>
  <si>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</si>
  <si>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</si>
  <si>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</si>
  <si>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</si>
  <si>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</si>
  <si>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</si>
  <si>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</si>
  <si>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</si>
  <si>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</si>
  <si>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</si>
  <si>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</si>
  <si>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</si>
  <si>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</si>
  <si>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</si>
  <si>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</si>
  <si>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</si>
  <si>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</si>
  <si>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</si>
  <si>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</si>
  <si>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</si>
  <si>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</si>
  <si>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</si>
  <si>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</si>
  <si>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</si>
  <si>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</si>
  <si>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</si>
  <si>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</si>
  <si>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</si>
  <si>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</si>
  <si>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</si>
  <si>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</si>
  <si>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</si>
  <si>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</si>
  <si>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</si>
  <si>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</si>
  <si>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</si>
  <si>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</si>
  <si>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</si>
  <si>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</si>
  <si>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</si>
  <si>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</si>
  <si>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</si>
  <si>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</si>
  <si>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</si>
  <si>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</si>
  <si>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</si>
  <si>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</si>
  <si>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</si>
  <si>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</si>
  <si>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</si>
  <si>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</si>
  <si>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</si>
  <si>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</si>
  <si>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</si>
  <si>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</si>
  <si>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</si>
  <si>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</si>
  <si>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</si>
  <si>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</si>
  <si>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</si>
  <si>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</si>
  <si>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</si>
  <si>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</si>
  <si>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</si>
  <si>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</si>
  <si>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</si>
  <si>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</si>
  <si>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</si>
  <si>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</si>
  <si>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</si>
  <si>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</si>
  <si>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</si>
  <si>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</si>
  <si>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</si>
  <si>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</si>
  <si>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</si>
  <si>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</si>
  <si>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</si>
  <si>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</si>
  <si>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</si>
  <si>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</si>
  <si>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</si>
  <si>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</si>
  <si>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</si>
  <si>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</si>
  <si>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</si>
  <si>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</si>
  <si>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</si>
  <si>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</si>
  <si>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</si>
  <si>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</si>
  <si>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</si>
  <si>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</si>
  <si>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</si>
  <si>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</si>
  <si>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</si>
  <si>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</si>
  <si>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</si>
  <si>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</si>
  <si>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</si>
  <si>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</si>
  <si>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</si>
  <si>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</si>
  <si>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</si>
  <si>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</si>
  <si>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</si>
  <si>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</si>
  <si>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</si>
  <si>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</si>
  <si>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</si>
  <si>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</si>
  <si>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</si>
  <si>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</si>
  <si>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</si>
  <si>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</si>
  <si>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</si>
  <si>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</si>
  <si>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</si>
  <si>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</si>
  <si>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</si>
  <si>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</si>
  <si>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</si>
  <si>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</si>
  <si>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</si>
  <si>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</si>
  <si>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</si>
  <si>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</si>
  <si>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</si>
  <si>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</si>
  <si>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</si>
  <si>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</si>
  <si>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</si>
  <si>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</si>
  <si>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</si>
  <si>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</si>
  <si>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</si>
  <si>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</si>
  <si>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</si>
  <si>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</si>
  <si>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</si>
  <si>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</si>
  <si>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</si>
  <si>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</si>
  <si>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</si>
  <si>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</si>
  <si>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</si>
  <si>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</si>
  <si>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</si>
  <si>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</si>
  <si>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</si>
  <si>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</si>
  <si>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</si>
  <si>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</si>
  <si>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</si>
  <si>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</si>
  <si>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</si>
  <si>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</si>
  <si>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</si>
  <si>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</si>
  <si>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</si>
  <si>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</si>
  <si>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</si>
  <si>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</si>
  <si>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</si>
  <si>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</si>
  <si>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</si>
  <si>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</si>
  <si>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</si>
  <si>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</si>
  <si>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</si>
  <si>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</si>
  <si>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</si>
  <si>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</si>
  <si>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</si>
  <si>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</si>
  <si>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</si>
  <si>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</si>
  <si>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</si>
  <si>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</si>
  <si>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</si>
  <si>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</si>
  <si>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</si>
  <si>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</si>
  <si>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</si>
  <si>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</si>
  <si>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</si>
  <si>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</si>
  <si>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</si>
  <si>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</si>
  <si>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</si>
  <si>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</si>
  <si>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</si>
  <si>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</si>
  <si>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</si>
  <si>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</si>
  <si>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</si>
  <si>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</si>
  <si>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</si>
  <si>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</si>
  <si>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</si>
  <si>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</si>
  <si>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</si>
  <si>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</si>
  <si>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</si>
  <si>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</si>
  <si>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</si>
  <si>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</si>
  <si>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</si>
  <si>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</si>
  <si>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</si>
  <si>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</si>
  <si>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</si>
  <si>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</si>
  <si>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</si>
  <si>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</si>
  <si>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</si>
  <si>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</si>
  <si>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</si>
  <si>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</si>
  <si>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</si>
  <si>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</si>
  <si>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</si>
  <si>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</si>
  <si>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</si>
  <si>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</si>
  <si>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</si>
  <si>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</si>
  <si>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</si>
  <si>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</si>
  <si>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</si>
  <si>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</si>
  <si>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</si>
  <si>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</si>
  <si>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</si>
  <si>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</si>
  <si>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</si>
  <si>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</si>
  <si>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</si>
  <si>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</si>
  <si>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</si>
  <si>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</si>
  <si>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</si>
  <si>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</si>
  <si>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</si>
  <si>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</si>
  <si>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</si>
  <si>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</si>
  <si>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</si>
  <si>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</si>
  <si>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</si>
  <si>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</si>
  <si>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</si>
  <si>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</si>
  <si>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</si>
  <si>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</si>
  <si>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</si>
  <si>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</si>
  <si>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</si>
  <si>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</si>
  <si>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</si>
  <si>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</si>
  <si>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</si>
  <si>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</si>
  <si>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</si>
  <si>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</si>
  <si>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</si>
  <si>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</si>
  <si>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</si>
  <si>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</si>
  <si>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</si>
  <si>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</si>
  <si>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</si>
  <si>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</si>
  <si>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</si>
  <si>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</si>
  <si>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</si>
  <si>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</si>
  <si>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</si>
  <si>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</si>
  <si>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</si>
  <si>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</si>
  <si>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</si>
  <si>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</si>
  <si>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</si>
  <si>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</si>
  <si>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</si>
  <si>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</si>
  <si>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</si>
  <si>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</si>
  <si>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</si>
  <si>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</si>
  <si>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</si>
  <si>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</si>
  <si>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</si>
  <si>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</si>
  <si>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</si>
  <si>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</si>
  <si>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</si>
  <si>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</si>
  <si>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</si>
  <si>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</si>
  <si>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</si>
  <si>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</si>
  <si>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</si>
  <si>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</si>
  <si>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</si>
  <si>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</si>
  <si>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</si>
  <si>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</si>
  <si>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</si>
  <si>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</si>
  <si>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</si>
  <si>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</si>
  <si>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</si>
  <si>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</si>
  <si>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</si>
  <si>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</si>
  <si>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</si>
  <si>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</si>
  <si>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</si>
  <si>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</si>
  <si>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</si>
  <si>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</si>
  <si>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</si>
  <si>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</si>
  <si>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</si>
  <si>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</si>
  <si>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</si>
  <si>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</si>
  <si>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</si>
  <si>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</si>
  <si>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</si>
  <si>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</si>
  <si>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</si>
  <si>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</si>
  <si>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</si>
  <si>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</si>
  <si>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</si>
  <si>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</si>
  <si>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</si>
  <si>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</si>
  <si>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</si>
  <si>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</si>
  <si>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</si>
  <si>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</si>
  <si>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</si>
  <si>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</si>
  <si>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</si>
  <si>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</si>
  <si>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</si>
  <si>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</si>
  <si>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</si>
  <si>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</si>
  <si>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</si>
  <si>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</si>
  <si>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</si>
  <si>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</si>
  <si>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</si>
  <si>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</si>
  <si>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</si>
  <si>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</si>
  <si>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</si>
  <si>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</si>
  <si>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</si>
  <si>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</si>
  <si>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</si>
  <si>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</si>
  <si>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</si>
  <si>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</si>
  <si>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</si>
  <si>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</si>
  <si>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</si>
  <si>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</si>
  <si>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</si>
  <si>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</si>
  <si>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</si>
  <si>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</si>
  <si>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</si>
  <si>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</si>
  <si>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</si>
  <si>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</si>
  <si>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</si>
  <si>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</si>
  <si>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</si>
  <si>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</si>
  <si>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</si>
  <si>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</si>
  <si>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</si>
  <si>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</si>
  <si>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</si>
  <si>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</si>
  <si>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</si>
  <si>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</si>
  <si>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</si>
  <si>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</si>
  <si>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</si>
  <si>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</si>
  <si>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</si>
  <si>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</si>
  <si>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</si>
  <si>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</si>
  <si>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</si>
  <si>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</si>
  <si>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</si>
  <si>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</si>
  <si>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</si>
  <si>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</si>
  <si>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</si>
  <si>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</si>
  <si>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</si>
  <si>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</si>
  <si>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</si>
  <si>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</si>
  <si>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</si>
  <si>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</si>
  <si>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</si>
  <si>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</si>
  <si>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</si>
  <si>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</si>
  <si>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</si>
  <si>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</si>
  <si>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</si>
  <si>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</si>
  <si>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</si>
  <si>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</si>
  <si>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</si>
  <si>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</si>
  <si>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</si>
  <si>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</si>
  <si>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</si>
  <si>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</si>
  <si>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</si>
  <si>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</si>
  <si>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</si>
  <si>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</si>
  <si>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</si>
  <si>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</si>
  <si>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</si>
  <si>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</si>
  <si>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</si>
  <si>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</si>
  <si>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</si>
  <si>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</si>
  <si>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</si>
  <si>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</si>
  <si>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</si>
  <si>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</si>
  <si>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</si>
  <si>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</si>
  <si>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</si>
  <si>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</si>
  <si>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</si>
  <si>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</si>
  <si>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</si>
  <si>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</si>
  <si>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</si>
  <si>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</si>
  <si>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</si>
  <si>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</si>
  <si>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</si>
  <si>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</si>
  <si>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</si>
  <si>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</si>
  <si>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</si>
  <si>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</si>
  <si>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</si>
  <si>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</si>
  <si>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</si>
  <si>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</si>
  <si>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</si>
  <si>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</si>
  <si>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</si>
  <si>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</si>
  <si>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</si>
  <si>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</si>
  <si>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</si>
  <si>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</si>
  <si>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</si>
  <si>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</si>
  <si>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</si>
  <si>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</si>
  <si>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</si>
  <si>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</si>
  <si>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</si>
  <si>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</si>
  <si>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</si>
  <si>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</si>
  <si>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</si>
  <si>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</si>
  <si>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</si>
  <si>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</si>
  <si>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</si>
  <si>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</si>
  <si>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</si>
  <si>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</si>
  <si>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</si>
  <si>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</si>
  <si>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</si>
  <si>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</si>
  <si>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</si>
  <si>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</si>
  <si>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</si>
  <si>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</si>
  <si>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</si>
  <si>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</si>
  <si>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</si>
  <si>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</si>
  <si>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</si>
  <si>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</si>
  <si>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</si>
  <si>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</si>
  <si>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</si>
  <si>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</si>
  <si>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</si>
  <si>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</si>
  <si>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</si>
  <si>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</si>
  <si>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</si>
  <si>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</si>
  <si>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</si>
  <si>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</si>
  <si>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</si>
  <si>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</si>
  <si>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</si>
  <si>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</si>
  <si>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</si>
  <si>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</si>
  <si>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</si>
  <si>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</si>
  <si>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</si>
  <si>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</si>
  <si>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</si>
  <si>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</si>
  <si>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</si>
  <si>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</si>
  <si>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</si>
  <si>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</si>
  <si>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</si>
  <si>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</si>
  <si>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</si>
  <si>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</si>
  <si>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</si>
  <si>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</si>
  <si>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</si>
  <si>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</si>
  <si>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</si>
  <si>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</si>
  <si>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</si>
  <si>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</si>
  <si>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</si>
  <si>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</si>
  <si>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</si>
  <si>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</si>
  <si>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</si>
  <si>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</si>
  <si>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</si>
  <si>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</si>
  <si>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</si>
  <si>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</si>
  <si>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</si>
  <si>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</si>
  <si>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</si>
  <si>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</si>
  <si>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</si>
  <si>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</si>
  <si>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</si>
  <si>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</si>
  <si>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</si>
  <si>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</si>
  <si>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</si>
  <si>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</si>
  <si>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</si>
  <si>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</si>
  <si>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</si>
  <si>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</si>
  <si>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</si>
  <si>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</si>
  <si>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</si>
  <si>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</si>
  <si>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</si>
  <si>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</si>
  <si>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</si>
  <si>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</si>
  <si>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</si>
  <si>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</si>
  <si>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</si>
  <si>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</si>
  <si>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</si>
  <si>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</si>
  <si>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</si>
  <si>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</si>
  <si>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</si>
  <si>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</si>
  <si>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</si>
  <si>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</si>
  <si>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</si>
  <si>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</si>
  <si>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</si>
  <si>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</si>
  <si>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</si>
  <si>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</si>
  <si>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</si>
  <si>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</si>
  <si>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</si>
  <si>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</si>
  <si>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</si>
  <si>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</si>
  <si>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</si>
  <si>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</si>
  <si>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</si>
  <si>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</si>
  <si>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</si>
  <si>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</si>
  <si>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</si>
  <si>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</si>
  <si>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</si>
  <si>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</si>
  <si>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</si>
  <si>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</si>
  <si>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</si>
  <si>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</si>
  <si>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</si>
  <si>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</si>
  <si>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</si>
  <si>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</si>
  <si>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</si>
  <si>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</si>
  <si>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</si>
  <si>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</si>
  <si>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</si>
  <si>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</si>
  <si>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</si>
  <si>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</si>
  <si>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</si>
  <si>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</si>
  <si>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</si>
  <si>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</si>
  <si>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</si>
  <si>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</si>
  <si>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</si>
  <si>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</si>
  <si>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</si>
  <si>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</si>
  <si>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</si>
  <si>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</si>
  <si>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</si>
  <si>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</si>
  <si>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</si>
  <si>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</si>
  <si>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</si>
  <si>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</si>
  <si>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</si>
  <si>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</si>
  <si>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</si>
  <si>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</si>
  <si>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</si>
  <si>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</si>
  <si>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</si>
  <si>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</si>
  <si>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</si>
  <si>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</si>
  <si>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</si>
  <si>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</si>
  <si>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</si>
  <si>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</si>
  <si>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</si>
  <si>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</si>
  <si>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</si>
  <si>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</si>
  <si>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</si>
  <si>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</si>
  <si>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</si>
  <si>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</si>
  <si>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</si>
  <si>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</si>
  <si>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</si>
  <si>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</si>
  <si>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</si>
  <si>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</si>
  <si>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</si>
  <si>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</si>
  <si>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</si>
  <si>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</si>
  <si>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</si>
  <si>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</si>
  <si>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</si>
  <si>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</si>
  <si>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</si>
  <si>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</si>
  <si>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</si>
  <si>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</si>
  <si>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</si>
  <si>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</si>
  <si>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</si>
  <si>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</si>
  <si>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</si>
  <si>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</si>
  <si>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</si>
  <si>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</si>
  <si>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</si>
  <si>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</si>
  <si>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</si>
  <si>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</si>
  <si>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</si>
  <si>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</si>
  <si>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</si>
  <si>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</si>
  <si>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</si>
  <si>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</si>
  <si>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</si>
  <si>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</si>
  <si>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</si>
  <si>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</si>
  <si>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</si>
  <si>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</si>
  <si>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</si>
  <si>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</si>
  <si>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</si>
  <si>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</si>
  <si>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</si>
  <si>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</si>
  <si>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</si>
  <si>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</si>
  <si>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</si>
  <si>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</si>
  <si>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</si>
  <si>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</si>
  <si>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</si>
  <si>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</si>
  <si>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</si>
  <si>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</si>
  <si>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</si>
  <si>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</si>
  <si>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</si>
  <si>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</si>
  <si>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</si>
  <si>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</si>
  <si>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</si>
  <si>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</si>
  <si>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</si>
  <si>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</si>
  <si>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</si>
  <si>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</si>
  <si>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</si>
  <si>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</si>
  <si>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</si>
  <si>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</si>
  <si>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</si>
  <si>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</si>
  <si>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</si>
  <si>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</si>
  <si>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</si>
  <si>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</si>
  <si>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</si>
  <si>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</si>
  <si>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</si>
  <si>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</si>
  <si>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</si>
  <si>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</si>
  <si>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</si>
  <si>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</si>
  <si>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</si>
  <si>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</si>
  <si>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</si>
  <si>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</si>
  <si>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</si>
  <si>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</si>
  <si>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</si>
  <si>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</si>
  <si>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</si>
  <si>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</si>
  <si>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</si>
  <si>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</si>
  <si>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</si>
  <si>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</si>
  <si>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</si>
  <si>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</si>
  <si>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</si>
  <si>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</si>
  <si>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</si>
  <si>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</si>
  <si>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</si>
  <si>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</si>
  <si>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</si>
  <si>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</si>
  <si>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</si>
  <si>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</si>
  <si>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</si>
  <si>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</si>
  <si>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</si>
  <si>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</si>
  <si>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</si>
  <si>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</si>
  <si>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</si>
  <si>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</si>
  <si>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</si>
  <si>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</si>
  <si>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</si>
  <si>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</si>
  <si>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</si>
  <si>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</si>
  <si>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</si>
  <si>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</si>
  <si>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</si>
  <si>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</si>
  <si>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</si>
  <si>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</si>
  <si>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</si>
  <si>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</si>
  <si>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</si>
  <si>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</si>
  <si>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</si>
  <si>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</si>
  <si>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</si>
  <si>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</si>
  <si>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</si>
  <si>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</si>
  <si>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</si>
  <si>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</si>
  <si>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</si>
  <si>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</si>
  <si>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</si>
  <si>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</si>
  <si>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</si>
  <si>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</si>
  <si>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</si>
  <si>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</si>
  <si>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</si>
  <si>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</si>
  <si>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</si>
  <si>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</si>
  <si>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</si>
  <si>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</si>
  <si>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</si>
  <si>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</si>
  <si>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</si>
  <si>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</si>
  <si>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</si>
  <si>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</si>
  <si>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</si>
  <si>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</si>
  <si>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</si>
  <si>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</si>
  <si>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</si>
  <si>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</si>
  <si>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</si>
  <si>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</si>
  <si>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</si>
  <si>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</si>
  <si>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</si>
  <si>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</si>
  <si>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</si>
  <si>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</si>
  <si>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</si>
  <si>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</si>
  <si>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</si>
  <si>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</si>
  <si>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</si>
  <si>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</si>
  <si>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</si>
  <si>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</si>
  <si>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</si>
  <si>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</si>
  <si>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</si>
  <si>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</si>
  <si>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</si>
  <si>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</si>
  <si>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</si>
  <si>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</si>
  <si>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</si>
  <si>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</si>
  <si>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</si>
  <si>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</si>
  <si>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</si>
  <si>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</si>
  <si>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</si>
  <si>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</si>
  <si>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</si>
  <si>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</si>
  <si>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</si>
  <si>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</si>
  <si>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</si>
  <si>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</si>
  <si>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</si>
  <si>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</si>
  <si>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</si>
  <si>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</si>
  <si>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</si>
  <si>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</si>
  <si>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</si>
  <si>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</si>
  <si>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</si>
  <si>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</si>
  <si>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</si>
  <si>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</si>
  <si>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</si>
  <si>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</si>
  <si>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</si>
  <si>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</si>
  <si>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</si>
  <si>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</si>
  <si>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</si>
  <si>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</si>
  <si>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</si>
  <si>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</si>
  <si>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</si>
  <si>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</si>
  <si>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</si>
  <si>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</si>
  <si>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</si>
  <si>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</si>
  <si>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</si>
  <si>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</si>
  <si>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</si>
  <si>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</si>
  <si>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</si>
  <si>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</si>
  <si>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</si>
  <si>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</si>
  <si>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</si>
  <si>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</si>
  <si>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</si>
  <si>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</si>
  <si>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</si>
  <si>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</si>
  <si>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</si>
  <si>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</si>
  <si>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</si>
  <si>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</si>
  <si>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</si>
  <si>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</si>
  <si>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</si>
  <si>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</si>
  <si>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</si>
  <si>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</si>
  <si>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</si>
  <si>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</si>
  <si>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</si>
  <si>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</si>
  <si>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</si>
  <si>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</si>
  <si>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</si>
  <si>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</si>
  <si>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</si>
  <si>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</si>
  <si>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</si>
  <si>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</si>
  <si>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</si>
  <si>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</si>
  <si>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</si>
  <si>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</si>
  <si>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</si>
  <si>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</si>
  <si>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</si>
  <si>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</si>
  <si>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</si>
  <si>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</si>
  <si>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</si>
  <si>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</si>
  <si>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</si>
  <si>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</si>
  <si>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</si>
  <si>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</si>
  <si>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</si>
  <si>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</si>
  <si>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</si>
  <si>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</si>
  <si>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</si>
  <si>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</si>
  <si>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</si>
  <si>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</si>
  <si>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</si>
  <si>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</si>
  <si>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</si>
  <si>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</si>
  <si>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</si>
  <si>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</si>
  <si>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</si>
  <si>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</si>
  <si>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</si>
  <si>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</si>
  <si>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</si>
  <si>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</si>
  <si>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</si>
  <si>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</si>
  <si>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</si>
  <si>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</si>
  <si>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</si>
  <si>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</si>
  <si>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</si>
  <si>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</si>
  <si>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</si>
  <si>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</si>
  <si>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</si>
  <si>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</si>
  <si>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</si>
  <si>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</si>
  <si>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</si>
  <si>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</si>
  <si>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</si>
  <si>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</si>
  <si>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</si>
  <si>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</si>
  <si>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</si>
  <si>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</si>
  <si>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</si>
  <si>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</si>
  <si>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</si>
  <si>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</si>
  <si>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</si>
  <si>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</si>
  <si>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</si>
  <si>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</si>
  <si>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</si>
  <si>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</si>
  <si>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</si>
  <si>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</si>
  <si>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</si>
  <si>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</si>
  <si>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</si>
  <si>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</si>
  <si>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</si>
  <si>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</si>
  <si>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</si>
  <si>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</si>
  <si>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</si>
  <si>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</si>
  <si>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</si>
  <si>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</si>
  <si>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</si>
  <si>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</si>
  <si>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</si>
  <si>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</si>
  <si>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</si>
  <si>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</si>
  <si>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</si>
  <si>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</si>
  <si>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</si>
  <si>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</si>
  <si>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</si>
  <si>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</si>
  <si>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</si>
  <si>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</si>
  <si>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</si>
  <si>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</si>
  <si>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</si>
  <si>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</si>
  <si>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</si>
  <si>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</si>
  <si>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</si>
  <si>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</si>
  <si>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</si>
  <si>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</si>
  <si>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</si>
  <si>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</si>
  <si>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</si>
  <si>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</si>
  <si>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</si>
  <si>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</si>
  <si>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</si>
  <si>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</si>
  <si>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</si>
  <si>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</si>
  <si>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</si>
  <si>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</si>
  <si>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</si>
  <si>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</si>
  <si>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</si>
  <si>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</si>
  <si>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</si>
  <si>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</si>
  <si>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</si>
  <si>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</si>
  <si>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</si>
  <si>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</si>
  <si>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</si>
  <si>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</si>
  <si>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</si>
  <si>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</si>
  <si>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</si>
  <si>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</si>
  <si>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</si>
  <si>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</si>
  <si>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</si>
  <si>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</si>
  <si>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</si>
  <si>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</si>
  <si>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</si>
  <si>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</si>
  <si>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</si>
  <si>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</si>
  <si>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</si>
  <si>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</si>
  <si>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</si>
  <si>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</si>
  <si>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</si>
  <si>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</si>
  <si>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</si>
  <si>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</si>
  <si>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</si>
  <si>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</si>
  <si>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</si>
  <si>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</si>
  <si>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</si>
  <si>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</si>
  <si>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</si>
  <si>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</si>
  <si>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</si>
  <si>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</si>
  <si>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</si>
  <si>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</si>
  <si>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</si>
  <si>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</si>
  <si>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</si>
  <si>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</si>
  <si>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</si>
  <si>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</si>
  <si>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</si>
  <si>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</si>
  <si>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</si>
  <si>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</si>
  <si>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</si>
  <si>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</si>
  <si>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</si>
  <si>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</si>
  <si>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</si>
  <si>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</si>
  <si>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</si>
  <si>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</si>
  <si>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</si>
  <si>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</si>
  <si>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</si>
  <si>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</si>
  <si>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</si>
  <si>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</si>
  <si>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</si>
  <si>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</si>
  <si>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</si>
  <si>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</si>
  <si>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</si>
  <si>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</si>
  <si>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</si>
  <si>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</si>
  <si>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</si>
  <si>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</si>
  <si>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</si>
  <si>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</si>
  <si>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</si>
  <si>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</si>
  <si>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</si>
  <si>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</si>
  <si>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</si>
  <si>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</si>
  <si>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</si>
  <si>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</si>
  <si>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</si>
  <si>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</si>
  <si>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</si>
  <si>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</si>
  <si>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</si>
  <si>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</si>
  <si>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</si>
  <si>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</si>
  <si>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</si>
  <si>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</si>
  <si>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</si>
  <si>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</si>
  <si>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</si>
  <si>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</si>
  <si>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</si>
  <si>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</si>
  <si>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</si>
  <si>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</si>
  <si>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</si>
  <si>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</si>
  <si>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</si>
  <si>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</si>
  <si>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</si>
  <si>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</si>
  <si>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</si>
  <si>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</si>
  <si>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</si>
  <si>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</si>
  <si>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</si>
  <si>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</si>
  <si>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</si>
  <si>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</si>
  <si>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</si>
  <si>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</si>
  <si>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</si>
  <si>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</si>
  <si>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</si>
  <si>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</si>
  <si>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</si>
  <si>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</si>
  <si>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</si>
  <si>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</si>
  <si>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</si>
  <si>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</si>
  <si>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</si>
  <si>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</si>
  <si>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</si>
  <si>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</si>
  <si>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</si>
  <si>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</si>
  <si>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</si>
  <si>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</si>
  <si>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</si>
  <si>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</si>
  <si>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</si>
  <si>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</si>
  <si>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</si>
  <si>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</si>
  <si>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</si>
  <si>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</si>
  <si>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</si>
  <si>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</si>
  <si>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</si>
  <si>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</si>
  <si>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</si>
  <si>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</si>
  <si>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</si>
  <si>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</si>
  <si>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</si>
  <si>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</si>
  <si>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</si>
  <si>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</si>
  <si>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</si>
  <si>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</si>
  <si>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</si>
  <si>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</si>
  <si>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</si>
  <si>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</si>
  <si>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</si>
  <si>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</si>
  <si>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</si>
  <si>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</si>
  <si>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</si>
  <si>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</si>
  <si>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</si>
  <si>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</si>
  <si>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</si>
  <si>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</si>
  <si>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</si>
  <si>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</si>
  <si>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</si>
  <si>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</si>
  <si>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</si>
  <si>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</si>
  <si>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</si>
  <si>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</si>
  <si>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</si>
  <si>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</si>
  <si>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</si>
  <si>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</si>
  <si>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</si>
  <si>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</si>
  <si>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</si>
  <si>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</si>
  <si>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</si>
  <si>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</si>
  <si>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</si>
  <si>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</si>
  <si>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</si>
  <si>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</si>
  <si>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</si>
  <si>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</si>
  <si>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</si>
  <si>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</si>
  <si>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</si>
  <si>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</si>
  <si>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</si>
  <si>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</si>
  <si>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</si>
  <si>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</si>
  <si>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</si>
  <si>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</si>
  <si>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</si>
  <si>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</si>
  <si>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</si>
  <si>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</si>
  <si>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</si>
  <si>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</si>
  <si>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</si>
  <si>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</si>
  <si>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</si>
  <si>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</si>
  <si>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</si>
  <si>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</si>
  <si>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</si>
  <si>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</si>
  <si>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</si>
  <si>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</si>
  <si>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</si>
  <si>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</si>
  <si>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</si>
  <si>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</si>
  <si>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</si>
  <si>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</si>
  <si>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</si>
  <si>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</si>
  <si>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</si>
  <si>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</si>
  <si>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</si>
  <si>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</si>
  <si>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</si>
  <si>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</si>
  <si>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</si>
  <si>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</si>
  <si>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</si>
  <si>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</si>
  <si>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</si>
  <si>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</si>
  <si>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</si>
  <si>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</si>
  <si>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</si>
  <si>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</si>
  <si>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</si>
  <si>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</si>
  <si>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</si>
  <si>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</si>
  <si>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</si>
  <si>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</si>
  <si>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</si>
  <si>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</si>
  <si>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</si>
  <si>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</si>
  <si>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</si>
  <si>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</si>
  <si>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</si>
  <si>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</si>
  <si>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</si>
  <si>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</si>
  <si>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</si>
  <si>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</si>
  <si>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</si>
  <si>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</si>
  <si>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</si>
  <si>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</si>
  <si>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</si>
  <si>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</si>
  <si>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</si>
  <si>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</si>
  <si>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</si>
  <si>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</si>
  <si>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</si>
  <si>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</si>
  <si>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</si>
  <si>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</si>
  <si>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</si>
  <si>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</si>
  <si>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</si>
  <si>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</si>
  <si>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</si>
  <si>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</si>
  <si>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</si>
  <si>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</si>
  <si>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</si>
  <si>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</si>
  <si>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</si>
  <si>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</si>
  <si>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</si>
  <si>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</si>
  <si>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</si>
  <si>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</si>
  <si>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</si>
  <si>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</si>
  <si>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</si>
  <si>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</si>
  <si>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</si>
  <si>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</si>
  <si>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</si>
  <si>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</si>
  <si>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</si>
  <si>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</si>
  <si>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</si>
  <si>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</si>
  <si>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</si>
  <si>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</si>
  <si>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</si>
  <si>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</si>
  <si>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</si>
  <si>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</si>
  <si>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</si>
  <si>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</si>
  <si>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</si>
  <si>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</si>
  <si>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</si>
  <si>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</si>
  <si>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</si>
  <si>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</si>
  <si>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</si>
  <si>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</si>
  <si>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</si>
  <si>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</si>
  <si>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</si>
  <si>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</si>
  <si>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</si>
  <si>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</si>
  <si>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</si>
  <si>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</si>
  <si>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</si>
  <si>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</si>
  <si>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</si>
  <si>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</si>
  <si>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</si>
  <si>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</si>
  <si>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</si>
  <si>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</si>
  <si>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</si>
  <si>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</si>
  <si>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</si>
  <si>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</si>
  <si>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</si>
  <si>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</si>
  <si>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</si>
  <si>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</si>
  <si>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</si>
  <si>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</si>
  <si>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</si>
  <si>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</si>
  <si>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</si>
  <si>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</si>
  <si>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</si>
  <si>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</si>
  <si>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</si>
  <si>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</si>
  <si>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</si>
  <si>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</si>
  <si>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</si>
  <si>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</si>
  <si>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</si>
  <si>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</si>
  <si>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</si>
  <si>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</si>
  <si>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</si>
  <si>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</si>
  <si>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</si>
  <si>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</si>
  <si>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</si>
  <si>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</si>
  <si>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</si>
  <si>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</si>
  <si>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</si>
  <si>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</si>
  <si>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</si>
  <si>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</si>
  <si>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</si>
  <si>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</si>
  <si>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</si>
  <si>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</si>
  <si>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</si>
  <si>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</si>
  <si>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</si>
  <si>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</si>
  <si>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</si>
  <si>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</si>
  <si>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</si>
  <si>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</si>
  <si>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</si>
  <si>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</si>
  <si>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</si>
  <si>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</si>
  <si>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</si>
  <si>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</si>
  <si>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</si>
  <si>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</si>
  <si>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</si>
  <si>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</si>
  <si>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</si>
  <si>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</si>
  <si>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</si>
  <si>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</si>
  <si>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</si>
  <si>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</si>
  <si>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</si>
  <si>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</si>
  <si>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</si>
  <si>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</si>
  <si>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</si>
  <si>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</si>
  <si>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</si>
  <si>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</si>
  <si>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</si>
  <si>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</si>
  <si>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</si>
  <si>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</si>
  <si>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</si>
  <si>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</si>
  <si>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</si>
  <si>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</si>
  <si>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</si>
  <si>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</si>
  <si>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</si>
  <si>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</si>
  <si>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</si>
  <si>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</si>
  <si>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</si>
  <si>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</si>
  <si>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</si>
  <si>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</si>
  <si>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</si>
  <si>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</si>
  <si>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</si>
  <si>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</si>
  <si>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</si>
  <si>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</si>
  <si>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</si>
  <si>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</si>
  <si>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</si>
  <si>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</si>
  <si>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</si>
  <si>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</si>
  <si>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</si>
  <si>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</si>
  <si>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</si>
  <si>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</si>
  <si>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</si>
  <si>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</si>
  <si>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</si>
  <si>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</si>
  <si>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</si>
  <si>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</si>
  <si>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</si>
  <si>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</si>
  <si>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</si>
  <si>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</si>
  <si>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</si>
  <si>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</si>
  <si>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</si>
  <si>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</si>
  <si>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</si>
  <si>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</si>
  <si>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</si>
  <si>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</si>
  <si>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</si>
  <si>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</si>
  <si>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</si>
  <si>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</si>
  <si>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</si>
  <si>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</si>
  <si>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</si>
  <si>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</si>
  <si>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</si>
  <si>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</si>
  <si>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</si>
  <si>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</si>
  <si>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</si>
  <si>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</si>
  <si>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</si>
  <si>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</si>
  <si>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</si>
  <si>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</si>
  <si>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</si>
  <si>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</si>
  <si>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</si>
  <si>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</si>
  <si>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</si>
  <si>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</si>
  <si>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</si>
  <si>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</si>
  <si>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</si>
  <si>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</si>
  <si>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</si>
  <si>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</si>
  <si>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</si>
  <si>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</si>
  <si>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</si>
  <si>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</si>
  <si>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</si>
  <si>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</si>
  <si>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</si>
  <si>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</si>
  <si>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</si>
  <si>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</si>
  <si>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</si>
  <si>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</si>
  <si>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</si>
  <si>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</si>
  <si>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</si>
  <si>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</si>
  <si>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</si>
  <si>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</si>
  <si>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</si>
  <si>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</si>
  <si>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</si>
  <si>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</si>
  <si>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</si>
  <si>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</si>
  <si>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</si>
  <si>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</si>
  <si>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</si>
  <si>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</si>
  <si>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</si>
  <si>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</si>
  <si>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</si>
  <si>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</si>
  <si>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</si>
  <si>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</si>
  <si>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</si>
  <si>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</si>
  <si>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</si>
  <si>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</si>
  <si>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</si>
  <si>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</si>
  <si>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</si>
  <si>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</si>
  <si>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</si>
  <si>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</si>
  <si>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</si>
  <si>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</si>
  <si>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</si>
  <si>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</si>
  <si>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</si>
  <si>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</si>
  <si>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</si>
  <si>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</si>
  <si>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</si>
  <si>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</si>
  <si>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</si>
  <si>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</si>
  <si>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</si>
  <si>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</si>
  <si>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</si>
  <si>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</si>
  <si>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</si>
  <si>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</si>
  <si>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</si>
  <si>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</si>
  <si>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</si>
  <si>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</si>
  <si>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</si>
  <si>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</si>
  <si>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</si>
  <si>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</si>
  <si>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</si>
  <si>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</si>
  <si>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</si>
  <si>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</si>
  <si>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</si>
  <si>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</si>
  <si>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</si>
  <si>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</si>
  <si>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</si>
  <si>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</si>
  <si>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</si>
  <si>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</si>
  <si>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</si>
  <si>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</si>
  <si>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</si>
  <si>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</si>
  <si>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</si>
  <si>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</si>
  <si>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</si>
  <si>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</si>
  <si>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</si>
  <si>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</si>
  <si>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</si>
  <si>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</si>
  <si>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</si>
  <si>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</si>
  <si>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</si>
  <si>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</si>
  <si>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</si>
  <si>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</si>
  <si>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</si>
  <si>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</si>
  <si>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</si>
  <si>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</si>
  <si>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</si>
  <si>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</si>
  <si>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</si>
  <si>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</si>
  <si>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</si>
  <si>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</si>
  <si>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</si>
  <si>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</si>
  <si>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</si>
  <si>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</si>
  <si>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</si>
  <si>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</si>
  <si>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</si>
  <si>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</si>
  <si>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</si>
  <si>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</si>
  <si>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</si>
  <si>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</si>
  <si>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</si>
  <si>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</si>
  <si>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</si>
  <si>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</si>
  <si>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</si>
  <si>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</si>
  <si>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</si>
  <si>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</si>
  <si>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</si>
  <si>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</si>
  <si>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</si>
  <si>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</si>
  <si>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</si>
  <si>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</si>
  <si>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</si>
  <si>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</si>
  <si>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</si>
  <si>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</si>
  <si>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</si>
  <si>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</si>
  <si>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</si>
  <si>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</si>
  <si>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</si>
  <si>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</si>
  <si>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</si>
  <si>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</si>
  <si>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</si>
  <si>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</si>
  <si>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</si>
  <si>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</si>
  <si>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</si>
  <si>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</si>
  <si>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</si>
  <si>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</si>
  <si>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</si>
  <si>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</si>
  <si>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</si>
  <si>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</si>
  <si>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</si>
  <si>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</si>
  <si>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</si>
  <si>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</si>
  <si>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</si>
  <si>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</si>
  <si>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</si>
  <si>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</si>
  <si>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</si>
  <si>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</si>
  <si>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</si>
  <si>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</si>
  <si>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</si>
  <si>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</si>
  <si>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</si>
  <si>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</si>
  <si>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</si>
  <si>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</si>
  <si>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</si>
  <si>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</si>
  <si>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</si>
  <si>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</si>
  <si>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</si>
  <si>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</si>
  <si>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</si>
  <si>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</si>
  <si>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</si>
  <si>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</si>
  <si>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</si>
  <si>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</si>
  <si>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</si>
  <si>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</si>
  <si>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</si>
  <si>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</si>
  <si>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</si>
  <si>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</si>
  <si>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</si>
  <si>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</si>
  <si>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</si>
  <si>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</si>
  <si>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</si>
  <si>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</si>
  <si>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</si>
  <si>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</si>
  <si>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</si>
  <si>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</si>
  <si>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</si>
  <si>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</si>
  <si>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</si>
  <si>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</si>
  <si>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</si>
  <si>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</si>
  <si>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</si>
  <si>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</si>
  <si>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</si>
  <si>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</si>
  <si>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</si>
  <si>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</si>
  <si>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</si>
  <si>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</si>
  <si>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</si>
  <si>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</si>
  <si>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</si>
  <si>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</si>
  <si>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</si>
  <si>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</si>
  <si>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</si>
  <si>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</si>
  <si>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</si>
  <si>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</si>
  <si>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</si>
  <si>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</si>
  <si>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</si>
  <si>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</si>
  <si>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</si>
  <si>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</si>
  <si>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</si>
  <si>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</si>
  <si>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</si>
  <si>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</si>
  <si>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</si>
  <si>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</si>
  <si>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</si>
  <si>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</si>
  <si>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</si>
  <si>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</si>
  <si>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</si>
  <si>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</si>
  <si>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</si>
  <si>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</si>
  <si>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</si>
  <si>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</si>
  <si>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</si>
  <si>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</si>
  <si>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</si>
  <si>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</si>
  <si>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</si>
  <si>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</si>
  <si>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</si>
  <si>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</si>
  <si>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</si>
  <si>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</si>
  <si>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</si>
  <si>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</si>
  <si>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</si>
  <si>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</si>
  <si>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</si>
  <si>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</si>
  <si>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</si>
  <si>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</si>
  <si>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</si>
  <si>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</si>
  <si>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</si>
  <si>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</si>
  <si>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</si>
  <si>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</si>
  <si>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</si>
  <si>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</si>
  <si>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</si>
  <si>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</si>
  <si>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</si>
  <si>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</si>
  <si>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</si>
  <si>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</si>
  <si>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</si>
  <si>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</si>
  <si>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</si>
  <si>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</si>
  <si>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</si>
  <si>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</si>
  <si>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</si>
  <si>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</si>
  <si>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</si>
  <si>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</si>
  <si>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</si>
  <si>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</si>
  <si>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</si>
  <si>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</si>
  <si>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</si>
  <si>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</si>
  <si>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</si>
  <si>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</si>
  <si>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</si>
  <si>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</si>
  <si>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</si>
  <si>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</si>
  <si>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</si>
  <si>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</si>
  <si>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</si>
  <si>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</si>
  <si>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</si>
  <si>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</si>
  <si>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</si>
  <si>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</si>
  <si>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</si>
  <si>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</si>
  <si>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</si>
  <si>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</si>
  <si>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</si>
  <si>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</si>
  <si>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</si>
  <si>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</si>
  <si>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</si>
  <si>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</si>
  <si>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</si>
  <si>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</si>
  <si>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</si>
  <si>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</si>
  <si>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</si>
  <si>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</si>
  <si>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</si>
  <si>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</si>
  <si>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</si>
  <si>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</si>
  <si>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</si>
  <si>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</si>
  <si>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</si>
  <si>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</si>
  <si>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</si>
  <si>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</si>
  <si>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</si>
  <si>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</si>
  <si>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</si>
  <si>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</si>
  <si>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</si>
  <si>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</si>
  <si>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</si>
  <si>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</si>
  <si>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</si>
  <si>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</si>
  <si>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</si>
  <si>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</si>
  <si>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</si>
  <si>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</si>
  <si>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</si>
  <si>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</si>
  <si>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</si>
  <si>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</si>
  <si>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</si>
  <si>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</si>
  <si>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</si>
  <si>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</si>
  <si>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</si>
  <si>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</si>
  <si>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</si>
  <si>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</si>
  <si>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</si>
  <si>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</si>
  <si>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</si>
  <si>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</si>
  <si>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</si>
  <si>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</si>
  <si>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</si>
  <si>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</si>
  <si>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</si>
  <si>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</si>
  <si>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</si>
  <si>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</si>
  <si>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</si>
  <si>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</si>
  <si>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</si>
  <si>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</si>
  <si>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</si>
  <si>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</si>
  <si>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</si>
  <si>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</si>
  <si>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</si>
  <si>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</si>
  <si>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</si>
  <si>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</si>
  <si>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</si>
  <si>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</si>
  <si>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</si>
  <si>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</si>
  <si>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</si>
  <si>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</si>
  <si>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</si>
  <si>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</si>
  <si>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</si>
  <si>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</si>
  <si>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</si>
  <si>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</si>
  <si>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</si>
  <si>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</si>
  <si>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</si>
  <si>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</si>
  <si>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</si>
  <si>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</si>
  <si>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</si>
  <si>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</si>
  <si>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</si>
  <si>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</si>
  <si>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</si>
  <si>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</si>
  <si>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</si>
  <si>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</si>
  <si>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</si>
  <si>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</si>
  <si>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</si>
  <si>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</si>
  <si>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</si>
  <si>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</si>
  <si>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</si>
  <si>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</si>
  <si>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</si>
  <si>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</si>
  <si>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</si>
  <si>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</si>
  <si>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</si>
  <si>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</si>
  <si>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</si>
  <si>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</si>
  <si>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</si>
  <si>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</si>
  <si>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</si>
  <si>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</si>
  <si>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</si>
  <si>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</si>
  <si>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</si>
  <si>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</si>
  <si>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</si>
  <si>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</si>
  <si>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</si>
  <si>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</si>
  <si>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</si>
  <si>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</si>
  <si>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</si>
  <si>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</si>
  <si>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</si>
  <si>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</si>
  <si>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</si>
  <si>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</si>
  <si>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</si>
  <si>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</si>
  <si>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</si>
  <si>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</si>
  <si>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</si>
  <si>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</si>
  <si>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</si>
  <si>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</si>
  <si>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</si>
  <si>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</si>
  <si>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</si>
  <si>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</si>
  <si>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</si>
  <si>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</si>
  <si>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</si>
  <si>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</si>
  <si>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</si>
  <si>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</si>
  <si>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</si>
  <si>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</si>
  <si>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</si>
  <si>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</si>
  <si>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</si>
  <si>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</si>
  <si>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</si>
  <si>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</si>
  <si>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</si>
  <si>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</si>
  <si>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</si>
  <si>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</si>
  <si>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</si>
  <si>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</si>
  <si>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</si>
  <si>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</si>
  <si>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</si>
  <si>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</si>
  <si>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</si>
  <si>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</si>
  <si>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</si>
  <si>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</si>
  <si>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</si>
  <si>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</si>
  <si>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</si>
  <si>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</si>
  <si>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</si>
  <si>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</si>
  <si>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</si>
  <si>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</si>
  <si>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</si>
  <si>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</si>
  <si>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</si>
  <si>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</si>
  <si>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</si>
  <si>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</si>
  <si>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</si>
  <si>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</si>
  <si>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</si>
  <si>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</si>
  <si>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</si>
  <si>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</si>
  <si>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</si>
  <si>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</si>
  <si>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</si>
  <si>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</si>
  <si>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</si>
  <si>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</si>
  <si>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</si>
  <si>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</si>
  <si>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</si>
  <si>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</si>
  <si>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</si>
  <si>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</si>
  <si>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</si>
  <si>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</si>
  <si>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</si>
  <si>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</si>
  <si>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</si>
  <si>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</si>
  <si>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</si>
  <si>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</si>
  <si>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</si>
  <si>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</si>
  <si>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</si>
  <si>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</si>
  <si>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</si>
  <si>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</si>
  <si>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</si>
  <si>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</si>
  <si>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</si>
  <si>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</si>
  <si>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</si>
  <si>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</si>
  <si>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</si>
  <si>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</si>
  <si>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</si>
  <si>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</si>
  <si>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</si>
  <si>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</si>
  <si>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</si>
  <si>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</si>
  <si>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</si>
  <si>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</si>
  <si>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</si>
  <si>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</si>
  <si>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</si>
  <si>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</si>
  <si>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</si>
  <si>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</si>
  <si>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</si>
  <si>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</si>
  <si>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</si>
  <si>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</si>
  <si>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</si>
  <si>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</si>
  <si>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</si>
  <si>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</si>
  <si>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</si>
  <si>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</si>
  <si>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</si>
  <si>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</si>
  <si>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</si>
  <si>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</si>
  <si>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</si>
  <si>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</si>
  <si>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</si>
  <si>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</si>
  <si>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</si>
  <si>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</si>
  <si>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</si>
  <si>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</si>
  <si>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</si>
  <si>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</si>
  <si>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</si>
  <si>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</si>
  <si>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</si>
  <si>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</si>
  <si>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</si>
  <si>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</si>
  <si>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</si>
  <si>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</si>
  <si>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</si>
  <si>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</si>
  <si>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</si>
  <si>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</si>
  <si>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</si>
  <si>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</si>
  <si>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</si>
  <si>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</si>
  <si>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</si>
  <si>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</si>
  <si>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</si>
  <si>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</si>
  <si>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</si>
  <si>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</si>
  <si>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</si>
  <si>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</si>
  <si>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</si>
  <si>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</si>
  <si>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</si>
  <si>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</si>
  <si>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</si>
  <si>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</si>
  <si>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</si>
  <si>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</si>
  <si>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</si>
  <si>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</si>
  <si>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</si>
  <si>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</si>
  <si>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</si>
  <si>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</si>
  <si>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</si>
  <si>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</si>
  <si>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</si>
  <si>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</si>
  <si>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</si>
  <si>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</si>
  <si>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</si>
  <si>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</si>
  <si>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</si>
  <si>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</si>
  <si>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</si>
  <si>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</si>
  <si>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</si>
  <si>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</si>
  <si>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</si>
  <si>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</si>
  <si>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</si>
  <si>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</si>
  <si>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</si>
  <si>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</si>
  <si>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</si>
  <si>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</si>
  <si>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</si>
  <si>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</si>
  <si>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</si>
  <si>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</si>
  <si>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</si>
  <si>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</si>
  <si>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</si>
  <si>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</si>
  <si>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</si>
  <si>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</si>
  <si>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</si>
  <si>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</si>
  <si>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</si>
  <si>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</si>
  <si>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</si>
  <si>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</si>
  <si>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</si>
  <si>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</si>
  <si>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</si>
  <si>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</si>
  <si>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</si>
  <si>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</si>
  <si>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</si>
  <si>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</si>
  <si>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</si>
  <si>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</si>
  <si>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</si>
  <si>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</si>
  <si>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</si>
  <si>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</si>
  <si>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</si>
  <si>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</si>
  <si>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</si>
  <si>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</si>
  <si>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</si>
  <si>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</si>
  <si>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</si>
  <si>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</si>
  <si>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</si>
  <si>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</si>
  <si>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</si>
  <si>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</si>
  <si>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</si>
  <si>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</si>
  <si>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</si>
  <si>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</si>
  <si>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</si>
  <si>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</si>
  <si>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</si>
  <si>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</si>
  <si>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</si>
  <si>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</si>
  <si>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</si>
  <si>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</si>
  <si>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</si>
  <si>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</si>
  <si>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</si>
  <si>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</si>
  <si>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</si>
  <si>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</si>
  <si>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</si>
  <si>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</si>
  <si>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</si>
  <si>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</si>
  <si>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</si>
  <si>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</si>
  <si>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</si>
  <si>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</si>
  <si>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</si>
  <si>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</si>
  <si>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</si>
  <si>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</si>
  <si>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</si>
  <si>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</si>
  <si>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</si>
  <si>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</si>
  <si>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</si>
  <si>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</si>
  <si>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</si>
  <si>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</si>
  <si>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</si>
  <si>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</si>
  <si>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</si>
  <si>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</si>
  <si>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</si>
  <si>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</si>
  <si>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</si>
  <si>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</si>
  <si>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</si>
  <si>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</si>
  <si>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</si>
  <si>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</si>
  <si>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</si>
  <si>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</si>
  <si>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</si>
  <si>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</si>
  <si>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</si>
  <si>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</si>
  <si>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</si>
  <si>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</si>
  <si>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</si>
  <si>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</si>
  <si>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</si>
  <si>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</si>
  <si>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</si>
  <si>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</si>
  <si>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</si>
  <si>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</si>
  <si>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</si>
  <si>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</si>
  <si>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</si>
  <si>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</si>
  <si>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</si>
  <si>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</si>
  <si>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</si>
  <si>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</si>
  <si>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</si>
  <si>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</si>
  <si>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</si>
  <si>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</si>
  <si>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</si>
  <si>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</si>
  <si>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</si>
  <si>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</si>
  <si>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</si>
  <si>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</si>
  <si>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</si>
  <si>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</si>
  <si>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</si>
  <si>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</si>
  <si>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</si>
  <si>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</si>
  <si>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</si>
  <si>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</si>
  <si>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</si>
  <si>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</si>
  <si>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</si>
  <si>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</si>
  <si>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</si>
  <si>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</si>
  <si>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</si>
  <si>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</si>
  <si>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</si>
  <si>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</si>
  <si>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</si>
  <si>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</si>
  <si>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</si>
  <si>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</si>
  <si>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</si>
  <si>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</si>
  <si>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</si>
  <si>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</si>
  <si>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</si>
  <si>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</si>
  <si>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</si>
  <si>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</si>
  <si>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</si>
  <si>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</si>
  <si>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</si>
  <si>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</si>
  <si>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</si>
  <si>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</si>
  <si>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</si>
  <si>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</si>
  <si>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</si>
  <si>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</si>
  <si>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</si>
  <si>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</si>
  <si>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</si>
  <si>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</si>
  <si>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</si>
  <si>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</si>
  <si>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</si>
  <si>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</si>
  <si>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</si>
  <si>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</si>
  <si>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</si>
  <si>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</si>
  <si>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</si>
  <si>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</si>
  <si>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</si>
  <si>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</si>
  <si>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</si>
  <si>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</si>
  <si>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</si>
  <si>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</si>
  <si>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</si>
  <si>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</si>
  <si>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</si>
  <si>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</si>
  <si>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</si>
  <si>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</si>
  <si>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</si>
  <si>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</si>
  <si>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</si>
  <si>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</si>
  <si>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</si>
  <si>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</si>
  <si>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</si>
  <si>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</si>
  <si>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</si>
  <si>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</si>
  <si>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</si>
  <si>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</si>
  <si>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</si>
  <si>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</si>
  <si>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</si>
  <si>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</si>
  <si>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</si>
  <si>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</si>
  <si>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</si>
  <si>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</si>
  <si>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</si>
  <si>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</si>
  <si>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</si>
  <si>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</si>
  <si>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</si>
  <si>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</si>
  <si>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</si>
  <si>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</si>
  <si>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</si>
  <si>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</si>
  <si>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</si>
  <si>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</si>
  <si>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</si>
  <si>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</si>
  <si>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</si>
  <si>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</si>
  <si>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</si>
  <si>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</si>
  <si>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</si>
  <si>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</si>
  <si>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</si>
  <si>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</si>
  <si>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</si>
  <si>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</si>
  <si>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</si>
  <si>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</si>
  <si>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</si>
  <si>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</si>
  <si>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</si>
  <si>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</si>
  <si>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</si>
  <si>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</si>
  <si>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</si>
  <si>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</si>
  <si>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</si>
  <si>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</si>
  <si>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</si>
  <si>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</si>
  <si>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</si>
  <si>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</si>
  <si>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</si>
  <si>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</si>
  <si>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</si>
  <si>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</si>
  <si>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</si>
  <si>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</si>
  <si>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</si>
  <si>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</si>
  <si>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</si>
  <si>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</si>
  <si>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</si>
  <si>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</si>
  <si>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</si>
  <si>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</si>
  <si>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</si>
  <si>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</si>
  <si>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</si>
  <si>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</si>
  <si>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</si>
  <si>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</si>
  <si>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</si>
  <si>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</si>
  <si>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</si>
  <si>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</si>
  <si>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</si>
  <si>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</si>
  <si>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</si>
  <si>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</si>
  <si>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</si>
  <si>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</si>
  <si>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</si>
  <si>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</si>
  <si>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</si>
  <si>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</si>
  <si>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</si>
  <si>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</si>
  <si>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</si>
  <si>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</si>
  <si>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</si>
  <si>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</si>
  <si>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</si>
  <si>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</si>
  <si>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</si>
  <si>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</si>
  <si>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</si>
  <si>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</si>
  <si>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</si>
  <si>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</si>
  <si>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</si>
  <si>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</si>
  <si>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</si>
  <si>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</si>
  <si>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</si>
  <si>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</si>
  <si>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</si>
  <si>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</si>
  <si>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</si>
  <si>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</si>
  <si>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</si>
  <si>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</si>
  <si>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</si>
  <si>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</si>
  <si>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</si>
  <si>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</si>
  <si>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</si>
  <si>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</si>
  <si>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</si>
  <si>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</si>
  <si>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</si>
  <si>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</si>
  <si>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</si>
  <si>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</si>
  <si>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</si>
  <si>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</si>
  <si>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</si>
  <si>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</si>
  <si>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</si>
  <si>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</si>
  <si>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</si>
  <si>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</si>
  <si>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</si>
  <si>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</si>
  <si>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</si>
  <si>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</si>
  <si>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</si>
  <si>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</si>
  <si>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</si>
  <si>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</si>
  <si>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</si>
  <si>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</si>
  <si>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</si>
  <si>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</si>
  <si>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</si>
  <si>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</si>
  <si>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</si>
  <si>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</si>
  <si>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</si>
  <si>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</si>
  <si>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</si>
  <si>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</si>
  <si>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</si>
  <si>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</si>
  <si>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</si>
  <si>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</si>
  <si>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</si>
  <si>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</si>
  <si>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</si>
  <si>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</si>
  <si>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</si>
  <si>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</si>
  <si>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</si>
  <si>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</si>
  <si>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</si>
  <si>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</si>
  <si>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</si>
  <si>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</si>
  <si>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</si>
  <si>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</si>
  <si>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</si>
  <si>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</si>
  <si>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</si>
  <si>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</si>
  <si>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</si>
  <si>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</si>
  <si>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</si>
  <si>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</si>
  <si>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</si>
  <si>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</si>
  <si>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</si>
  <si>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</si>
  <si>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</si>
  <si>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</si>
  <si>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</si>
  <si>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</si>
  <si>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</si>
  <si>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</si>
  <si>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</si>
  <si>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</si>
  <si>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</si>
  <si>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</si>
  <si>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</si>
  <si>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</si>
  <si>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</si>
  <si>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</si>
  <si>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</si>
  <si>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</si>
  <si>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</si>
  <si>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</si>
  <si>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</si>
  <si>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</si>
  <si>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</si>
  <si>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</si>
  <si>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</si>
  <si>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</si>
  <si>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</si>
  <si>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</si>
  <si>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</si>
  <si>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</si>
  <si>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</si>
  <si>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</si>
  <si>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</si>
  <si>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</si>
  <si>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</si>
  <si>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</si>
  <si>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</si>
  <si>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</si>
  <si>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</si>
  <si>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</si>
  <si>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</si>
  <si>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</si>
  <si>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</si>
  <si>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</si>
  <si>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</si>
  <si>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</si>
  <si>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</si>
  <si>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</si>
  <si>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</si>
  <si>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</si>
  <si>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</si>
  <si>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</si>
  <si>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</si>
  <si>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</si>
  <si>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</si>
  <si>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</si>
  <si>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</si>
  <si>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</si>
  <si>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</si>
  <si>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</si>
  <si>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</si>
  <si>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</si>
  <si>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</si>
  <si>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</si>
  <si>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</si>
  <si>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</si>
  <si>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</si>
  <si>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</si>
  <si>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</si>
  <si>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</si>
  <si>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</si>
  <si>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</si>
  <si>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</si>
  <si>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</si>
  <si>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</si>
  <si>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</si>
  <si>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</si>
  <si>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</si>
  <si>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</si>
  <si>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</si>
  <si>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</si>
  <si>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</si>
  <si>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</si>
  <si>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</si>
  <si>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</si>
  <si>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</si>
  <si>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</si>
  <si>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</si>
  <si>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</si>
  <si>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</si>
  <si>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</si>
  <si>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</si>
  <si>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</si>
  <si>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</si>
  <si>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</si>
  <si>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</si>
  <si>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</si>
  <si>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</si>
  <si>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</si>
  <si>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</si>
  <si>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</si>
  <si>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</si>
  <si>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</si>
  <si>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</si>
  <si>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</si>
  <si>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</si>
  <si>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</si>
  <si>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</si>
  <si>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</si>
  <si>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</si>
  <si>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</si>
  <si>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</si>
  <si>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</si>
  <si>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</si>
  <si>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</si>
  <si>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</si>
  <si>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</si>
  <si>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</si>
  <si>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</si>
  <si>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</si>
  <si>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</si>
  <si>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</si>
  <si>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</si>
  <si>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</si>
  <si>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</si>
  <si>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</si>
  <si>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</si>
  <si>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</si>
  <si>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</si>
  <si>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</si>
  <si>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</si>
  <si>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</si>
  <si>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</si>
  <si>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</si>
  <si>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</si>
  <si>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</si>
  <si>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</si>
  <si>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</si>
  <si>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</si>
  <si>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</si>
  <si>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</si>
  <si>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</si>
  <si>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</si>
  <si>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</si>
  <si>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</si>
  <si>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</si>
  <si>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</si>
  <si>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</si>
  <si>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</si>
  <si>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</si>
  <si>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</si>
  <si>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</si>
  <si>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</si>
  <si>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</si>
  <si>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</si>
  <si>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</si>
  <si>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</si>
  <si>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</si>
  <si>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</si>
  <si>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</si>
  <si>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</si>
  <si>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</si>
  <si>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</si>
  <si>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</si>
  <si>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</si>
  <si>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</si>
  <si>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</si>
  <si>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</si>
  <si>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</si>
  <si>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</si>
  <si>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</si>
  <si>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</si>
  <si>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</si>
  <si>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</si>
  <si>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</si>
  <si>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</si>
  <si>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</si>
  <si>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</si>
  <si>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</si>
  <si>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</si>
  <si>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</si>
  <si>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</si>
  <si>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</si>
  <si>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</si>
  <si>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</si>
  <si>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</si>
  <si>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</si>
  <si>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</si>
  <si>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</si>
  <si>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</si>
  <si>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</si>
  <si>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</si>
  <si>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</si>
  <si>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</si>
  <si>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</si>
  <si>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</si>
  <si>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</si>
  <si>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</si>
  <si>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</si>
  <si>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</si>
  <si>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</si>
  <si>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</si>
  <si>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</si>
  <si>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</si>
  <si>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</si>
  <si>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</si>
  <si>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</si>
  <si>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</si>
  <si>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</si>
  <si>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</si>
  <si>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</si>
  <si>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</si>
  <si>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</si>
  <si>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</si>
  <si>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</si>
  <si>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</si>
  <si>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</si>
  <si>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</si>
  <si>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</si>
  <si>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</si>
  <si>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</si>
  <si>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</si>
  <si>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</si>
  <si>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</si>
  <si>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</si>
  <si>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</si>
  <si>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</si>
  <si>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</si>
  <si>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</si>
  <si>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</si>
  <si>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</si>
  <si>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</si>
  <si>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</si>
  <si>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</si>
  <si>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</si>
  <si>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</si>
  <si>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</si>
  <si>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</si>
  <si>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</si>
  <si>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</si>
  <si>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</si>
  <si>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</si>
  <si>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</si>
  <si>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</si>
  <si>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</si>
  <si>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</si>
  <si>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</si>
  <si>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</si>
  <si>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</si>
  <si>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</si>
  <si>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</si>
  <si>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</si>
  <si>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</si>
  <si>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</si>
  <si>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</si>
  <si>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</si>
  <si>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</si>
  <si>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</si>
  <si>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</si>
  <si>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</si>
  <si>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</si>
  <si>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</si>
  <si>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</si>
  <si>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</si>
  <si>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</si>
  <si>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</si>
  <si>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</si>
  <si>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</si>
  <si>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</si>
  <si>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</si>
  <si>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</si>
  <si>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</si>
  <si>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</si>
  <si>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</si>
  <si>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</si>
  <si>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</si>
  <si>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</si>
  <si>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</si>
  <si>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</si>
  <si>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</si>
  <si>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</si>
  <si>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</si>
  <si>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</si>
  <si>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</si>
  <si>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</si>
  <si>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</si>
  <si>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</si>
  <si>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</si>
  <si>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</si>
  <si>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</si>
  <si>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</si>
  <si>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</si>
  <si>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</si>
  <si>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</si>
  <si>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</si>
  <si>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</si>
  <si>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</si>
  <si>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</si>
  <si>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</si>
  <si>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</si>
  <si>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</si>
  <si>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</si>
  <si>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</si>
  <si>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</si>
  <si>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</si>
  <si>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</si>
  <si>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</si>
  <si>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</si>
  <si>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</si>
  <si>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</si>
  <si>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</si>
  <si>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</si>
  <si>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</si>
  <si>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</si>
  <si>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</si>
  <si>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</si>
  <si>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</si>
  <si>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</si>
  <si>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</si>
  <si>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</si>
  <si>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</si>
  <si>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</si>
  <si>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</si>
  <si>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</si>
  <si>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</si>
  <si>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</si>
  <si>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</si>
  <si>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</si>
  <si>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</si>
  <si>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</si>
  <si>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</si>
  <si>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</si>
  <si>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</si>
  <si>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</si>
  <si>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</si>
  <si>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</si>
  <si>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</si>
  <si>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</si>
  <si>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</si>
  <si>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</si>
  <si>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</si>
  <si>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</si>
  <si>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</si>
  <si>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</si>
  <si>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</si>
  <si>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</si>
  <si>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</si>
  <si>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</si>
  <si>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</si>
  <si>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</si>
  <si>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</si>
  <si>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</si>
  <si>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</si>
  <si>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</si>
  <si>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</si>
  <si>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</si>
  <si>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</si>
  <si>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</si>
  <si>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</si>
  <si>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</si>
  <si>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</si>
  <si>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</si>
  <si>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</si>
  <si>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</si>
  <si>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</si>
  <si>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</si>
  <si>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</si>
  <si>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</si>
  <si>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</si>
  <si>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</si>
  <si>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</si>
  <si>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</si>
  <si>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</si>
  <si>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</si>
  <si>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</si>
  <si>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</si>
  <si>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</si>
  <si>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</si>
  <si>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</si>
  <si>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</si>
  <si>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</si>
  <si>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</si>
  <si>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</si>
  <si>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</si>
  <si>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</si>
  <si>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</si>
  <si>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</si>
  <si>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</si>
  <si>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</si>
  <si>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</si>
  <si>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</si>
  <si>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</si>
  <si>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</si>
  <si>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</si>
  <si>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</si>
  <si>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</si>
  <si>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</si>
  <si>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</si>
  <si>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</si>
  <si>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</si>
  <si>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</si>
  <si>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</si>
  <si>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</si>
  <si>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</si>
  <si>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</si>
  <si>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</si>
  <si>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</si>
  <si>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</si>
  <si>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</si>
  <si>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</si>
  <si>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</si>
  <si>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</si>
  <si>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</si>
  <si>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</si>
  <si>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</si>
  <si>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</si>
  <si>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</si>
  <si>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</si>
  <si>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</si>
  <si>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</si>
  <si>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</si>
  <si>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</si>
  <si>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</si>
  <si>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</si>
  <si>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</si>
  <si>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</si>
  <si>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</si>
  <si>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</si>
  <si>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</si>
  <si>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</si>
  <si>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</si>
  <si>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</si>
  <si>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</si>
  <si>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</si>
  <si>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</si>
  <si>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</si>
  <si>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</si>
  <si>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</si>
  <si>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</si>
  <si>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</si>
  <si>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</si>
  <si>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</si>
  <si>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</si>
  <si>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</si>
  <si>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</si>
  <si>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</si>
  <si>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</si>
  <si>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</si>
  <si>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</si>
  <si>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</si>
  <si>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</si>
  <si>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</si>
  <si>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</si>
  <si>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</si>
  <si>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</si>
  <si>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</si>
  <si>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</si>
  <si>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</si>
  <si>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</si>
  <si>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</si>
  <si>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</si>
  <si>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</si>
  <si>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</si>
  <si>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</si>
  <si>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</si>
  <si>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</si>
  <si>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</si>
  <si>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</si>
  <si>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</si>
  <si>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</si>
  <si>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</si>
  <si>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</si>
  <si>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</si>
  <si>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</si>
  <si>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</si>
  <si>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</si>
  <si>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</si>
  <si>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</si>
  <si>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</si>
  <si>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</si>
  <si>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</si>
  <si>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</si>
  <si>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</si>
  <si>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</si>
  <si>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</si>
  <si>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</si>
  <si>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</si>
  <si>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</si>
  <si>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</si>
  <si>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</si>
  <si>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</si>
  <si>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</si>
  <si>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</si>
  <si>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</si>
  <si>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</si>
  <si>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</si>
  <si>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</si>
  <si>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</si>
  <si>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</si>
  <si>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</si>
  <si>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</si>
  <si>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</si>
  <si>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</si>
  <si>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</si>
  <si>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</si>
  <si>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</si>
  <si>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</si>
  <si>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</si>
  <si>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</si>
  <si>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</si>
  <si>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</si>
  <si>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</si>
  <si>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</si>
  <si>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</si>
  <si>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</si>
  <si>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</si>
  <si>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</si>
  <si>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</si>
  <si>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</si>
  <si>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</si>
  <si>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</si>
  <si>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</si>
  <si>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</si>
  <si>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</si>
  <si>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</si>
  <si>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</si>
  <si>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</si>
  <si>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</si>
  <si>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</si>
  <si>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</si>
  <si>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</si>
  <si>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</si>
  <si>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</si>
  <si>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</si>
  <si>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</si>
  <si>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</si>
  <si>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</si>
  <si>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</si>
  <si>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</si>
  <si>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</si>
  <si>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</si>
  <si>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</si>
  <si>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</si>
  <si>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</si>
  <si>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</si>
  <si>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</si>
  <si>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</si>
  <si>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</si>
  <si>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</si>
  <si>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</si>
  <si>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</si>
  <si>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</si>
  <si>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</si>
  <si>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</si>
  <si>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</si>
  <si>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</si>
  <si>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</si>
  <si>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</si>
  <si>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</si>
  <si>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</si>
  <si>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</si>
  <si>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</si>
  <si>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</si>
  <si>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</si>
  <si>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</si>
  <si>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</si>
  <si>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</si>
  <si>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</si>
  <si>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</si>
  <si>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</si>
  <si>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</si>
  <si>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</si>
  <si>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</si>
  <si>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</si>
  <si>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</si>
  <si>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</si>
  <si>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</si>
  <si>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</si>
  <si>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</si>
  <si>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</si>
  <si>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</si>
  <si>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</si>
  <si>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</si>
  <si>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</si>
  <si>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</si>
  <si>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</si>
  <si>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</si>
  <si>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</si>
  <si>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</si>
  <si>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</si>
  <si>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</si>
  <si>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</si>
  <si>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</si>
  <si>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</si>
  <si>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</si>
  <si>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</si>
  <si>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</si>
  <si>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</si>
  <si>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</si>
  <si>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</si>
  <si>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</si>
  <si>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</si>
  <si>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</si>
  <si>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</si>
  <si>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</si>
  <si>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</si>
  <si>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</si>
  <si>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</si>
  <si>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</si>
  <si>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</si>
  <si>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</si>
  <si>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</si>
  <si>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</si>
  <si>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</si>
  <si>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</si>
  <si>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</si>
  <si>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</si>
  <si>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</si>
  <si>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</si>
  <si>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</si>
  <si>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</si>
  <si>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</si>
  <si>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</si>
  <si>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</si>
  <si>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</si>
  <si>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</si>
  <si>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</si>
  <si>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</si>
  <si>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</si>
  <si>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</si>
  <si>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</si>
  <si>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</si>
  <si>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</si>
  <si>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</si>
  <si>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</si>
  <si>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</si>
  <si>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</si>
  <si>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</si>
  <si>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</si>
  <si>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</si>
  <si>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</si>
  <si>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</si>
  <si>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</si>
  <si>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</si>
  <si>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</si>
  <si>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</si>
  <si>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</si>
  <si>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</si>
  <si>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</si>
  <si>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</si>
  <si>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</si>
  <si>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</si>
  <si>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</si>
  <si>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</si>
  <si>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</si>
  <si>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</si>
  <si>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</si>
  <si>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</si>
  <si>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</si>
  <si>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</si>
  <si>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</si>
  <si>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</si>
  <si>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</si>
  <si>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</si>
  <si>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</si>
  <si>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</si>
  <si>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</si>
  <si>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</si>
  <si>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</si>
  <si>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</si>
  <si>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</si>
  <si>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</si>
  <si>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</si>
  <si>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</si>
  <si>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</si>
  <si>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</si>
  <si>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</si>
  <si>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</si>
  <si>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</si>
  <si>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</si>
  <si>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</si>
  <si>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</si>
  <si>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</si>
  <si>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</si>
  <si>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</si>
  <si>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</si>
  <si>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</si>
  <si>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</si>
  <si>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</si>
  <si>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</si>
  <si>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</si>
  <si>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</si>
  <si>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</si>
  <si>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</si>
  <si>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</si>
  <si>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</si>
  <si>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</si>
  <si>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</si>
  <si>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</si>
  <si>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</si>
  <si>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</si>
  <si>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</si>
  <si>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</si>
  <si>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</si>
  <si>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</si>
  <si>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</si>
  <si>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</si>
  <si>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</si>
  <si>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</si>
  <si>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</si>
  <si>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</si>
  <si>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</si>
  <si>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</si>
  <si>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</si>
  <si>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</si>
  <si>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</si>
  <si>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</si>
  <si>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</si>
  <si>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</si>
  <si>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</si>
  <si>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</si>
  <si>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</si>
  <si>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</si>
  <si>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</si>
  <si>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</si>
  <si>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</si>
  <si>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</si>
  <si>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</si>
  <si>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</si>
  <si>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</si>
  <si>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</si>
  <si>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</si>
  <si>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</si>
  <si>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</si>
  <si>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</si>
  <si>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</si>
  <si>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</si>
  <si>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</si>
  <si>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</si>
  <si>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</si>
  <si>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</si>
  <si>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</si>
  <si>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</si>
  <si>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</si>
  <si>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</si>
  <si>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</si>
  <si>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</si>
  <si>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</si>
  <si>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</si>
  <si>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</si>
  <si>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</si>
  <si>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</si>
  <si>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</si>
  <si>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</si>
  <si>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</si>
  <si>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</si>
  <si>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</si>
  <si>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</si>
  <si>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</si>
  <si>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</si>
  <si>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</si>
  <si>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</si>
  <si>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</si>
  <si>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</si>
  <si>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</si>
  <si>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</si>
  <si>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</si>
  <si>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</si>
  <si>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</si>
  <si>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</si>
  <si>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</si>
  <si>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</si>
  <si>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</si>
  <si>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</si>
  <si>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</si>
  <si>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</si>
  <si>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</si>
  <si>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</si>
  <si>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</si>
  <si>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</si>
  <si>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</si>
  <si>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</si>
  <si>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</si>
  <si>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</si>
  <si>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</si>
  <si>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</si>
  <si>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</si>
  <si>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</si>
  <si>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</si>
  <si>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</si>
  <si>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</si>
  <si>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</si>
  <si>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</si>
  <si>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</si>
  <si>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</si>
  <si>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</si>
  <si>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</si>
  <si>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</si>
  <si>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</si>
  <si>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</si>
  <si>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</si>
  <si>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</si>
  <si>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</si>
  <si>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</si>
  <si>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</si>
  <si>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</si>
  <si>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</si>
  <si>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</si>
  <si>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</si>
  <si>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</si>
  <si>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</si>
  <si>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</si>
  <si>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</si>
  <si>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</si>
  <si>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</si>
  <si>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</si>
  <si>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</si>
  <si>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</si>
  <si>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</si>
  <si>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</si>
  <si>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</si>
  <si>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</si>
  <si>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</si>
  <si>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</si>
  <si>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</si>
  <si>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</si>
  <si>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</si>
  <si>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</si>
  <si>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</si>
  <si>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</si>
  <si>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</si>
  <si>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</si>
  <si>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</si>
  <si>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</si>
  <si>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</si>
  <si>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</si>
  <si>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</si>
  <si>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</si>
  <si>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</si>
  <si>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</si>
  <si>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</si>
  <si>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</si>
  <si>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</si>
  <si>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</si>
  <si>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</si>
  <si>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</si>
  <si>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</si>
  <si>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</si>
  <si>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</si>
  <si>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</si>
  <si>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</si>
  <si>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</si>
  <si>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</si>
  <si>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</si>
  <si>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</si>
  <si>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</si>
  <si>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</si>
  <si>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</si>
  <si>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</si>
  <si>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</si>
  <si>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</si>
  <si>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</si>
  <si>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</si>
  <si>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</si>
  <si>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</si>
  <si>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</si>
  <si>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</si>
  <si>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</si>
  <si>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</si>
  <si>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</si>
  <si>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</si>
  <si>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</si>
  <si>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</si>
  <si>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</si>
  <si>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</si>
  <si>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</si>
  <si>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</si>
  <si>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</si>
  <si>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</si>
  <si>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</si>
  <si>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</si>
  <si>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</si>
  <si>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</si>
  <si>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</si>
  <si>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</si>
  <si>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</si>
  <si>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</si>
  <si>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</si>
  <si>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</si>
  <si>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</si>
  <si>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</si>
  <si>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</si>
  <si>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</si>
  <si>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</si>
  <si>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</si>
  <si>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</si>
  <si>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</si>
  <si>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</si>
  <si>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</si>
  <si>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</si>
  <si>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</si>
  <si>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</si>
  <si>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</si>
  <si>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</si>
  <si>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</si>
  <si>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</si>
  <si>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</si>
  <si>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</si>
  <si>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</si>
  <si>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</si>
  <si>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</si>
  <si>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</si>
  <si>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</si>
  <si>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</si>
  <si>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</si>
  <si>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</si>
  <si>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</si>
  <si>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</si>
  <si>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</si>
  <si>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</si>
  <si>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</si>
  <si>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</si>
  <si>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</si>
  <si>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</si>
  <si>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</si>
  <si>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</si>
  <si>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</si>
  <si>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</si>
  <si>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</si>
  <si>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</si>
  <si>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</si>
  <si>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</si>
  <si>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</si>
  <si>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</si>
  <si>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</si>
  <si>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</si>
  <si>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</si>
  <si>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</si>
  <si>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</si>
  <si>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</si>
  <si>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</si>
  <si>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</si>
  <si>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</si>
  <si>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</si>
  <si>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</si>
  <si>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</si>
  <si>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</si>
  <si>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</si>
  <si>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</si>
  <si>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</si>
  <si>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</si>
  <si>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</si>
  <si>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</si>
  <si>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</si>
  <si>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</si>
  <si>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</si>
  <si>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</si>
  <si>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</si>
  <si>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</si>
  <si>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</si>
  <si>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</si>
  <si>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</si>
  <si>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</si>
  <si>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</si>
  <si>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</si>
  <si>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</si>
  <si>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</si>
  <si>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</si>
  <si>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</si>
  <si>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</si>
  <si>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</si>
  <si>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</si>
  <si>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</si>
  <si>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</si>
  <si>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</si>
  <si>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</si>
  <si>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</si>
  <si>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</si>
  <si>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</si>
  <si>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</si>
  <si>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</si>
  <si>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</si>
  <si>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</si>
  <si>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</si>
  <si>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</si>
  <si>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</si>
  <si>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</si>
  <si>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</si>
  <si>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</si>
  <si>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</si>
  <si>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</si>
  <si>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</si>
  <si>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</si>
  <si>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</si>
  <si>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</si>
  <si>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</si>
  <si>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</si>
  <si>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</si>
  <si>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</si>
  <si>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</si>
  <si>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</si>
  <si>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</si>
  <si>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</si>
  <si>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</si>
  <si>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</si>
  <si>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</si>
  <si>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</si>
  <si>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</si>
  <si>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</si>
  <si>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</si>
  <si>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</si>
  <si>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</si>
  <si>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</si>
  <si>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</si>
  <si>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</si>
  <si>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</si>
  <si>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</si>
  <si>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</si>
  <si>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</si>
  <si>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</si>
  <si>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</si>
  <si>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</si>
  <si>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</si>
  <si>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</si>
  <si>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</si>
  <si>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</si>
  <si>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</si>
  <si>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</si>
  <si>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</si>
  <si>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</si>
  <si>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</si>
  <si>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</si>
  <si>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</si>
  <si>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</si>
  <si>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</si>
  <si>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</si>
  <si>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</si>
  <si>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</si>
  <si>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</si>
  <si>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</si>
  <si>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</si>
  <si>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</si>
  <si>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</si>
  <si>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</si>
  <si>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</si>
  <si>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</si>
  <si>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</si>
  <si>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</si>
  <si>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</si>
  <si>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</si>
  <si>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</si>
  <si>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</si>
  <si>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</si>
  <si>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</si>
  <si>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</si>
  <si>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</si>
  <si>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</si>
  <si>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</si>
  <si>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</si>
  <si>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</si>
  <si>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</si>
  <si>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</si>
  <si>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</si>
  <si>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</si>
  <si>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</si>
  <si>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</si>
  <si>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</si>
  <si>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</si>
  <si>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</si>
  <si>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</si>
  <si>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</si>
  <si>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</si>
  <si>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</si>
  <si>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</si>
  <si>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</si>
  <si>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</si>
  <si>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</si>
  <si>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</si>
  <si>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</si>
  <si>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</si>
  <si>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</si>
  <si>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</si>
  <si>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</si>
  <si>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</si>
  <si>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</si>
  <si>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</si>
  <si>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</si>
  <si>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</si>
  <si>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</si>
  <si>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</si>
  <si>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</si>
  <si>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</si>
  <si>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</si>
  <si>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</si>
  <si>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</si>
  <si>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</si>
  <si>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</si>
  <si>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</si>
  <si>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</si>
  <si>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</si>
  <si>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</si>
  <si>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</si>
  <si>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</si>
  <si>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</si>
  <si>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</si>
  <si>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</si>
  <si>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</si>
  <si>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</si>
  <si>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</si>
  <si>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</si>
  <si>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</si>
  <si>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</si>
  <si>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</si>
  <si>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</si>
  <si>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</si>
  <si>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</si>
  <si>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</si>
  <si>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</si>
  <si>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</si>
  <si>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</si>
  <si>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</si>
  <si>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</si>
  <si>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</si>
  <si>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</si>
  <si>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</si>
  <si>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</si>
  <si>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</si>
  <si>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</si>
  <si>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</si>
  <si>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</si>
  <si>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</si>
  <si>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</si>
  <si>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</si>
  <si>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</si>
  <si>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</si>
  <si>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</si>
  <si>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</si>
  <si>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</si>
  <si>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</si>
  <si>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</si>
  <si>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</si>
  <si>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</si>
  <si>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</si>
  <si>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</si>
  <si>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</si>
  <si>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</si>
  <si>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</si>
  <si>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</si>
  <si>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</si>
  <si>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</si>
  <si>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</si>
  <si>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</si>
  <si>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</si>
  <si>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</si>
  <si>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</si>
  <si>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</si>
  <si>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</si>
  <si>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</si>
  <si>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</si>
  <si>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</si>
  <si>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</si>
  <si>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</si>
  <si>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</si>
  <si>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</si>
  <si>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</si>
  <si>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</si>
  <si>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</si>
  <si>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</si>
  <si>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</si>
  <si>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</si>
  <si>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</si>
  <si>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</si>
  <si>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</si>
  <si>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</si>
  <si>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</si>
  <si>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</si>
  <si>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</si>
  <si>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</si>
  <si>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</si>
  <si>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</si>
  <si>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</si>
  <si>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</si>
  <si>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</si>
  <si>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</si>
  <si>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</si>
  <si>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</si>
  <si>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</si>
  <si>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</si>
  <si>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</si>
  <si>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</si>
  <si>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</si>
  <si>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</si>
  <si>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</si>
  <si>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</si>
  <si>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</si>
  <si>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</si>
  <si>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</si>
  <si>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</si>
  <si>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</si>
  <si>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</si>
  <si>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</si>
  <si>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</si>
  <si>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</si>
  <si>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</si>
  <si>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</si>
  <si>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</si>
  <si>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</si>
  <si>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</si>
  <si>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</si>
  <si>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</si>
  <si>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</si>
  <si>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</si>
  <si>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</si>
  <si>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</si>
  <si>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</si>
  <si>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</si>
  <si>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</si>
  <si>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</si>
  <si>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</si>
  <si>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</si>
  <si>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</si>
  <si>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</si>
  <si>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</si>
  <si>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</si>
  <si>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</si>
  <si>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</si>
  <si>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</si>
  <si>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</si>
  <si>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</si>
  <si>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</si>
  <si>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</si>
  <si>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</si>
  <si>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</si>
  <si>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</si>
  <si>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</si>
  <si>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</si>
  <si>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</si>
  <si>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</si>
  <si>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</si>
  <si>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</si>
  <si>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</si>
  <si>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</si>
  <si>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</si>
  <si>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</si>
  <si>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</si>
  <si>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</si>
  <si>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</si>
  <si>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</si>
  <si>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</si>
  <si>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</si>
  <si>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</si>
  <si>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</si>
  <si>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</si>
  <si>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</si>
  <si>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</si>
  <si>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</si>
  <si>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</si>
  <si>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</si>
  <si>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</si>
  <si>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</si>
  <si>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</si>
  <si>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</si>
  <si>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</si>
  <si>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</si>
  <si>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</si>
  <si>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</si>
  <si>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</si>
  <si>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</si>
  <si>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</si>
  <si>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</si>
  <si>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</si>
  <si>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</si>
  <si>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</si>
  <si>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</si>
  <si>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</si>
  <si>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</si>
  <si>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</si>
  <si>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</si>
  <si>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</si>
  <si>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</si>
  <si>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</si>
  <si>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</si>
  <si>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</si>
  <si>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</si>
  <si>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</si>
  <si>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</si>
  <si>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</si>
  <si>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</si>
  <si>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</si>
  <si>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</si>
  <si>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</si>
  <si>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</si>
  <si>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</si>
  <si>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</si>
  <si>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</si>
  <si>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</si>
  <si>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</si>
  <si>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</si>
  <si>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</si>
  <si>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</si>
  <si>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</si>
  <si>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</si>
  <si>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</si>
  <si>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</si>
  <si>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</si>
  <si>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</si>
  <si>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</si>
  <si>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</si>
  <si>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</si>
  <si>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</si>
  <si>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</si>
  <si>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</si>
  <si>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</si>
  <si>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</si>
  <si>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</si>
  <si>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</si>
  <si>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</si>
  <si>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</si>
  <si>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</si>
  <si>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</si>
  <si>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</si>
  <si>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</si>
  <si>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</si>
  <si>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</si>
  <si>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</si>
  <si>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</si>
  <si>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</si>
  <si>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</si>
  <si>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</si>
  <si>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</si>
  <si>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</si>
  <si>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</si>
  <si>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</si>
  <si>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</si>
  <si>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</si>
  <si>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</si>
  <si>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</si>
  <si>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</si>
  <si>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</si>
  <si>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</si>
  <si>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</si>
  <si>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</si>
  <si>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</si>
  <si>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</si>
  <si>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</si>
  <si>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</si>
  <si>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</si>
  <si>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</si>
  <si>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</si>
  <si>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</si>
  <si>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</si>
  <si>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</si>
  <si>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</si>
  <si>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</si>
  <si>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</si>
  <si>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</si>
  <si>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</si>
  <si>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</si>
  <si>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</si>
  <si>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</si>
  <si>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</si>
  <si>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</si>
  <si>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</si>
  <si>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</si>
  <si>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</si>
  <si>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</si>
  <si>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</si>
  <si>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</si>
  <si>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</si>
  <si>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</si>
  <si>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</si>
  <si>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</si>
  <si>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</si>
  <si>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</si>
  <si>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</si>
  <si>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</si>
  <si>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</si>
  <si>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</si>
  <si>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</si>
  <si>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</si>
  <si>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</si>
  <si>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</si>
  <si>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</si>
  <si>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</si>
  <si>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</si>
  <si>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</si>
  <si>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</si>
  <si>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</si>
  <si>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</si>
  <si>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</si>
  <si>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</si>
  <si>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</si>
  <si>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</si>
  <si>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</si>
  <si>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</si>
  <si>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</si>
  <si>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</si>
  <si>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</si>
  <si>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</si>
  <si>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</si>
  <si>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</si>
  <si>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</si>
  <si>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</si>
  <si>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</si>
  <si>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</si>
  <si>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</si>
  <si>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</si>
  <si>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</si>
  <si>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</si>
  <si>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</si>
  <si>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</si>
  <si>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</si>
  <si>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</si>
  <si>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</si>
  <si>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</si>
  <si>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</si>
  <si>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</si>
  <si>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</si>
  <si>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</si>
  <si>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</si>
  <si>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</si>
  <si>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</si>
  <si>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</si>
  <si>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</si>
  <si>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</si>
  <si>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</si>
  <si>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</si>
  <si>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</si>
  <si>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</si>
  <si>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</si>
  <si>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</si>
  <si>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</si>
  <si>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</si>
  <si>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</si>
  <si>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</si>
  <si>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</si>
  <si>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</si>
  <si>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</si>
  <si>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</si>
  <si>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</si>
  <si>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</si>
  <si>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</si>
  <si>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</si>
  <si>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</si>
  <si>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</si>
  <si>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</si>
  <si>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</si>
  <si>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</si>
  <si>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</si>
  <si>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</si>
  <si>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</si>
  <si>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</si>
  <si>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</si>
  <si>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</si>
  <si>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</si>
  <si>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</si>
  <si>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</si>
  <si>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</si>
  <si>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</si>
  <si>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</si>
  <si>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</si>
  <si>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</si>
  <si>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</si>
  <si>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</si>
  <si>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</si>
  <si>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</si>
  <si>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</si>
  <si>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</si>
  <si>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</si>
  <si>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</si>
  <si>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</si>
  <si>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</si>
  <si>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</si>
  <si>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</si>
  <si>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</si>
  <si>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</si>
  <si>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</si>
  <si>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</si>
  <si>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</si>
  <si>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</si>
  <si>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</si>
  <si>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</si>
  <si>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</si>
  <si>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</si>
  <si>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</si>
  <si>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</si>
  <si>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</si>
  <si>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</si>
  <si>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</si>
  <si>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</si>
  <si>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</si>
  <si>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</si>
  <si>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</si>
  <si>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</si>
  <si>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</si>
  <si>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</si>
  <si>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</si>
  <si>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</si>
  <si>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</si>
  <si>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</si>
  <si>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</si>
  <si>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</si>
  <si>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</si>
  <si>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</si>
  <si>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</si>
  <si>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</si>
  <si>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</si>
  <si>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</si>
  <si>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</si>
  <si>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</si>
  <si>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</si>
  <si>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</si>
  <si>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</si>
  <si>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</si>
  <si>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</si>
  <si>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</si>
  <si>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</si>
  <si>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</si>
  <si>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</si>
  <si>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</si>
  <si>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</si>
  <si>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</si>
  <si>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</si>
  <si>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</si>
  <si>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</si>
  <si>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</si>
  <si>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</si>
  <si>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</si>
  <si>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</si>
  <si>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</si>
  <si>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</si>
  <si>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</si>
  <si>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</si>
  <si>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</si>
  <si>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</si>
  <si>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</si>
  <si>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</si>
  <si>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</si>
  <si>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</si>
  <si>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</si>
  <si>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</si>
  <si>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</si>
  <si>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</si>
  <si>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</si>
  <si>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</si>
  <si>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</si>
  <si>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</si>
  <si>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</si>
  <si>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</si>
  <si>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</si>
  <si>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</si>
  <si>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</si>
  <si>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</si>
  <si>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</si>
  <si>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</si>
  <si>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</si>
  <si>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</si>
  <si>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</si>
  <si>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</si>
  <si>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</si>
  <si>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</si>
  <si>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</si>
  <si>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</si>
  <si>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</si>
  <si>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</si>
  <si>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</si>
  <si>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</si>
  <si>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</si>
  <si>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</si>
  <si>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</si>
  <si>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</si>
  <si>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</si>
  <si>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</si>
  <si>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</si>
  <si>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</si>
  <si>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</si>
  <si>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</si>
  <si>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</si>
  <si>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</si>
  <si>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</si>
  <si>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</si>
  <si>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</si>
  <si>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</si>
  <si>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</si>
  <si>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</si>
  <si>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</si>
  <si>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</si>
  <si>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</si>
  <si>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</si>
  <si>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</si>
  <si>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</si>
  <si>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</si>
  <si>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</si>
  <si>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</si>
  <si>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</si>
  <si>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</si>
  <si>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</si>
  <si>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</si>
  <si>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</si>
  <si>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</si>
  <si>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</si>
  <si>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</si>
  <si>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</si>
  <si>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</si>
  <si>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</si>
  <si>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</si>
  <si>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</si>
  <si>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</si>
  <si>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</si>
  <si>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</si>
  <si>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</si>
  <si>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</si>
  <si>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</si>
  <si>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</si>
  <si>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</si>
  <si>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</si>
  <si>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</si>
  <si>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</si>
  <si>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</si>
  <si>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</si>
  <si>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</si>
  <si>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</si>
  <si>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</si>
  <si>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</si>
  <si>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</si>
  <si>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</si>
  <si>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</si>
  <si>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</si>
  <si>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</si>
  <si>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</si>
  <si>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</si>
  <si>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</si>
  <si>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</si>
  <si>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</si>
  <si>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</si>
  <si>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</si>
  <si>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</si>
  <si>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</si>
  <si>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</si>
  <si>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</si>
  <si>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</si>
  <si>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</si>
  <si>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</si>
  <si>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</si>
  <si>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</si>
  <si>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</si>
  <si>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</si>
  <si>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</si>
  <si>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</si>
  <si>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</si>
  <si>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</si>
  <si>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</si>
  <si>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</si>
  <si>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</si>
  <si>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</si>
  <si>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</si>
  <si>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</si>
  <si>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</si>
  <si>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</si>
  <si>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</si>
  <si>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</si>
  <si>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</si>
  <si>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</si>
  <si>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</si>
  <si>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</si>
  <si>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</si>
  <si>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</si>
  <si>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</si>
  <si>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</si>
  <si>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</si>
  <si>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</si>
  <si>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</si>
  <si>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</si>
  <si>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</si>
  <si>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</si>
  <si>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</si>
  <si>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</si>
  <si>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</si>
  <si>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</si>
  <si>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</si>
  <si>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</si>
  <si>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</si>
  <si>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</si>
  <si>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</si>
  <si>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</si>
  <si>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</si>
  <si>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</si>
  <si>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</si>
  <si>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</si>
  <si>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</si>
  <si>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</si>
  <si>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</si>
  <si>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</si>
  <si>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</si>
  <si>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</si>
  <si>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</si>
  <si>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</si>
  <si>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</si>
  <si>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</si>
  <si>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</si>
  <si>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</si>
  <si>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</si>
  <si>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</si>
  <si>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</si>
  <si>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</si>
  <si>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</si>
  <si>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</si>
  <si>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</si>
  <si>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</si>
  <si>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</si>
  <si>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</si>
  <si>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</si>
  <si>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</si>
  <si>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</si>
  <si>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</si>
  <si>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</si>
  <si>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</si>
  <si>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</si>
  <si>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</si>
  <si>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</si>
  <si>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</si>
  <si>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</si>
  <si>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</si>
  <si>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</si>
  <si>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</si>
  <si>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</si>
  <si>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</si>
  <si>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</si>
  <si>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</si>
  <si>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</si>
  <si>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</si>
  <si>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</si>
  <si>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</si>
  <si>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</si>
  <si>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</si>
  <si>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</si>
  <si>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</si>
  <si>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</si>
  <si>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</si>
  <si>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</si>
  <si>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</si>
  <si>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</si>
  <si>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</si>
  <si>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</si>
  <si>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</si>
  <si>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</si>
  <si>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</si>
  <si>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</si>
  <si>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</si>
  <si>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</si>
  <si>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</si>
  <si>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</si>
  <si>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</si>
  <si>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</si>
  <si>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</si>
  <si>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</si>
  <si>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</si>
  <si>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</si>
  <si>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</si>
  <si>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</si>
  <si>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</si>
  <si>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</si>
  <si>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</si>
  <si>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</si>
  <si>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</si>
  <si>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</si>
  <si>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</si>
  <si>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</si>
  <si>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</si>
  <si>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</si>
  <si>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</si>
  <si>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</si>
  <si>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</si>
  <si>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</si>
  <si>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</si>
  <si>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</si>
  <si>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</si>
  <si>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</si>
  <si>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</si>
  <si>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</si>
  <si>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</si>
  <si>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</si>
  <si>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</si>
  <si>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</si>
  <si>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</si>
  <si>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</si>
  <si>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</si>
  <si>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</si>
  <si>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</si>
  <si>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</si>
  <si>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</si>
  <si>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</si>
  <si>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</si>
  <si>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</si>
  <si>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</si>
  <si>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</si>
  <si>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</si>
  <si>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</si>
  <si>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</si>
  <si>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</si>
  <si>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</si>
  <si>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</si>
  <si>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</si>
  <si>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</si>
  <si>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</si>
  <si>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</si>
  <si>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</si>
  <si>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</si>
  <si>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</si>
  <si>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</si>
  <si>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</si>
  <si>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</si>
  <si>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</si>
  <si>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</si>
  <si>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</si>
  <si>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</si>
  <si>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</si>
  <si>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</si>
  <si>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</si>
  <si>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</si>
  <si>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</si>
  <si>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</si>
  <si>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</si>
  <si>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</si>
  <si>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</si>
  <si>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</si>
  <si>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</si>
  <si>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</si>
  <si>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</si>
  <si>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</si>
  <si>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</si>
  <si>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</si>
  <si>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</si>
  <si>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</si>
  <si>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</si>
  <si>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</si>
  <si>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</si>
  <si>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</si>
  <si>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</si>
  <si>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</si>
  <si>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</si>
  <si>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</si>
  <si>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</si>
  <si>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</si>
  <si>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</si>
  <si>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</si>
  <si>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</si>
  <si>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</si>
  <si>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</si>
  <si>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</si>
  <si>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</si>
  <si>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</si>
  <si>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</si>
  <si>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</si>
  <si>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</si>
  <si>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</si>
  <si>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</si>
  <si>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</si>
  <si>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</si>
  <si>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</si>
  <si>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</si>
  <si>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</si>
  <si>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</si>
  <si>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</si>
  <si>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</si>
  <si>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</si>
  <si>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</si>
  <si>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</si>
  <si>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</si>
  <si>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</si>
  <si>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</si>
  <si>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</si>
  <si>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</si>
  <si>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</si>
  <si>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</si>
  <si>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</si>
  <si>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</si>
  <si>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</si>
  <si>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</si>
  <si>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</si>
  <si>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</si>
  <si>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</si>
  <si>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</si>
  <si>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</si>
  <si>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</si>
  <si>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</si>
  <si>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</si>
  <si>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</si>
  <si>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</si>
  <si>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</si>
  <si>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</si>
  <si>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</si>
  <si>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</si>
  <si>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</si>
  <si>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</si>
  <si>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</si>
  <si>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</si>
  <si>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</si>
  <si>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</si>
  <si>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</si>
  <si>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</si>
  <si>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</si>
  <si>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</si>
  <si>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</si>
  <si>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</si>
  <si>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</si>
  <si>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</si>
  <si>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</si>
  <si>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</si>
  <si>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</si>
  <si>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</si>
  <si>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</si>
  <si>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</si>
  <si>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</si>
  <si>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</si>
  <si>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</si>
  <si>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</si>
  <si>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</si>
  <si>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</si>
  <si>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</si>
  <si>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</si>
  <si>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</si>
  <si>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</si>
  <si>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</si>
  <si>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</si>
  <si>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</si>
  <si>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</si>
  <si>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</si>
  <si>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</si>
  <si>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</si>
  <si>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</si>
  <si>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</si>
  <si>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</si>
  <si>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</si>
  <si>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</si>
  <si>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</si>
  <si>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</si>
  <si>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</si>
  <si>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</si>
  <si>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</si>
  <si>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</si>
  <si>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</si>
  <si>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</si>
  <si>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</si>
  <si>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</si>
  <si>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</si>
  <si>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</si>
  <si>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</si>
  <si>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</si>
  <si>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</si>
  <si>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</si>
  <si>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</si>
  <si>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</si>
  <si>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</si>
  <si>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</si>
  <si>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</si>
  <si>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</si>
  <si>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</si>
  <si>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</si>
  <si>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</si>
  <si>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</si>
  <si>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</si>
  <si>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</si>
  <si>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</si>
  <si>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</si>
  <si>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</si>
  <si>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</si>
  <si>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</si>
  <si>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</si>
  <si>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</si>
  <si>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</si>
  <si>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</si>
  <si>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</si>
  <si>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</si>
  <si>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</si>
  <si>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</si>
  <si>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</si>
  <si>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</si>
  <si>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</si>
  <si>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</si>
  <si>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</si>
  <si>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</si>
  <si>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</si>
  <si>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</si>
  <si>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</si>
  <si>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</si>
  <si>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</si>
  <si>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</si>
  <si>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</si>
  <si>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</si>
  <si>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</si>
  <si>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</si>
  <si>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</si>
  <si>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</si>
  <si>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</si>
  <si>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</si>
  <si>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</si>
  <si>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</si>
  <si>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</si>
  <si>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</si>
  <si>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</si>
  <si>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</si>
  <si>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</si>
  <si>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</si>
  <si>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</si>
  <si>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</si>
  <si>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</si>
  <si>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</si>
  <si>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</si>
  <si>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</si>
  <si>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</si>
  <si>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</si>
  <si>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</si>
  <si>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</si>
  <si>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</si>
  <si>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</si>
  <si>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</si>
  <si>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</si>
  <si>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</si>
  <si>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</si>
  <si>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</si>
  <si>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</si>
  <si>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</si>
  <si>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</si>
  <si>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</si>
  <si>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</si>
  <si>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</si>
  <si>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</si>
  <si>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</si>
  <si>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</si>
  <si>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</si>
  <si>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</si>
  <si>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</si>
  <si>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</si>
  <si>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</si>
  <si>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</si>
  <si>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</si>
  <si>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</si>
  <si>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</si>
  <si>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</si>
  <si>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</si>
  <si>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</si>
  <si>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</si>
  <si>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</si>
  <si>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</si>
  <si>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</si>
  <si>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</si>
  <si>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</si>
  <si>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</si>
  <si>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</si>
  <si>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</si>
  <si>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</si>
  <si>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</si>
  <si>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</si>
  <si>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</si>
  <si>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</si>
  <si>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</si>
  <si>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</si>
  <si>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</si>
  <si>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</si>
  <si>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</si>
  <si>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</si>
  <si>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</si>
  <si>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</si>
  <si>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</si>
  <si>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</si>
  <si>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</si>
  <si>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</si>
  <si>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</si>
  <si>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</si>
  <si>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</si>
  <si>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</si>
  <si>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</si>
  <si>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</si>
  <si>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</si>
  <si>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</si>
  <si>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</si>
  <si>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</si>
  <si>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</si>
  <si>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</si>
  <si>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</si>
  <si>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</si>
  <si>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</si>
  <si>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</si>
  <si>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</si>
  <si>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</si>
  <si>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</si>
  <si>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</si>
  <si>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</si>
  <si>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</si>
  <si>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</si>
  <si>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</si>
  <si>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</si>
  <si>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</si>
  <si>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</si>
  <si>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</si>
  <si>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</si>
  <si>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</si>
  <si>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</si>
  <si>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</si>
  <si>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</si>
  <si>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</si>
  <si>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</si>
  <si>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</si>
  <si>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</si>
  <si>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</si>
  <si>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</si>
  <si>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</si>
  <si>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</si>
  <si>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</si>
  <si>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</si>
  <si>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</si>
  <si>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</si>
  <si>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</si>
  <si>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</si>
  <si>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</si>
  <si>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</si>
  <si>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</si>
  <si>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</si>
  <si>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</si>
  <si>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</si>
  <si>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</si>
  <si>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</si>
  <si>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</si>
  <si>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</si>
  <si>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</si>
  <si>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</si>
  <si>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</si>
  <si>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</si>
  <si>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</si>
  <si>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</si>
  <si>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</si>
  <si>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</si>
  <si>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</si>
  <si>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</si>
  <si>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</si>
  <si>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</si>
  <si>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</si>
  <si>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</si>
  <si>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</si>
  <si>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</si>
  <si>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</si>
  <si>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</si>
  <si>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</si>
  <si>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</si>
  <si>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</si>
  <si>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</si>
  <si>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</si>
  <si>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</si>
  <si>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</si>
  <si>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</si>
  <si>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</si>
  <si>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</si>
  <si>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</si>
  <si>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</si>
  <si>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</si>
  <si>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</si>
  <si>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</si>
  <si>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</si>
  <si>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</si>
  <si>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</si>
  <si>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</si>
  <si>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</si>
  <si>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</si>
  <si>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</si>
  <si>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</si>
  <si>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</si>
  <si>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</si>
  <si>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</si>
  <si>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</si>
  <si>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</si>
  <si>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</si>
  <si>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</si>
  <si>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</si>
  <si>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</si>
  <si>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</si>
  <si>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</si>
  <si>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</si>
  <si>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</si>
  <si>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</si>
  <si>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</si>
  <si>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</si>
  <si>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</si>
  <si>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</si>
  <si>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</si>
  <si>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</si>
  <si>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</si>
  <si>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</si>
  <si>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</si>
  <si>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</si>
  <si>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</si>
  <si>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</si>
  <si>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</si>
  <si>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</si>
  <si>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</si>
  <si>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</si>
  <si>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</si>
  <si>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</si>
  <si>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</si>
  <si>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</si>
  <si>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</si>
  <si>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</si>
  <si>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</si>
  <si>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</si>
  <si>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</si>
  <si>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</si>
  <si>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</si>
  <si>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</si>
  <si>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</si>
  <si>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</si>
  <si>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</si>
  <si>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</si>
  <si>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</si>
  <si>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</si>
  <si>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</si>
  <si>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</si>
  <si>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</si>
  <si>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</si>
  <si>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</si>
  <si>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</si>
  <si>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</si>
  <si>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</si>
  <si>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</si>
  <si>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</si>
  <si>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</si>
  <si>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</si>
  <si>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</si>
  <si>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</si>
  <si>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</si>
  <si>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</si>
  <si>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</si>
  <si>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</si>
  <si>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</si>
  <si>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</si>
  <si>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</si>
  <si>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</si>
  <si>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</si>
  <si>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</si>
  <si>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</si>
  <si>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</si>
  <si>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</si>
  <si>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</si>
  <si>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</si>
  <si>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</si>
  <si>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</si>
  <si>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</si>
  <si>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</si>
  <si>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</si>
  <si>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</si>
  <si>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</si>
  <si>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</si>
  <si>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</si>
  <si>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</si>
  <si>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</si>
  <si>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</si>
  <si>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</si>
  <si>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</si>
  <si>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</si>
  <si>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</si>
  <si>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</si>
  <si>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</si>
  <si>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</si>
  <si>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</si>
  <si>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</si>
  <si>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</si>
  <si>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</si>
  <si>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</si>
  <si>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</si>
  <si>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</si>
  <si>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</si>
  <si>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</si>
  <si>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</si>
  <si>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</si>
  <si>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</si>
  <si>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</si>
  <si>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</si>
  <si>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</si>
  <si>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</si>
  <si>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</si>
  <si>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</si>
  <si>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</si>
  <si>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</si>
  <si>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</si>
  <si>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</si>
  <si>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</si>
  <si>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</si>
  <si>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</si>
  <si>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</si>
  <si>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</si>
  <si>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</si>
  <si>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</si>
  <si>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</si>
  <si>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</si>
  <si>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</si>
  <si>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</si>
  <si>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</si>
  <si>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</si>
  <si>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</si>
  <si>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</si>
  <si>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</si>
  <si>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</si>
  <si>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</si>
  <si>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</si>
  <si>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</si>
  <si>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</si>
  <si>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</si>
  <si>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</si>
  <si>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</si>
  <si>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</si>
  <si>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</si>
  <si>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</si>
  <si>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</si>
  <si>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</si>
  <si>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</si>
  <si>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</si>
  <si>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</si>
  <si>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</si>
  <si>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</si>
  <si>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</si>
  <si>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</si>
  <si>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</si>
  <si>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</si>
  <si>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</si>
  <si>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</si>
  <si>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</si>
  <si>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</si>
  <si>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</si>
  <si>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</si>
  <si>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</si>
  <si>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</si>
  <si>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</si>
  <si>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</si>
  <si>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</si>
  <si>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</si>
  <si>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</si>
  <si>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</si>
  <si>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</si>
  <si>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</si>
  <si>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</si>
  <si>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</si>
  <si>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</si>
  <si>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</si>
  <si>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</si>
  <si>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</si>
  <si>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</si>
  <si>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</si>
  <si>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</si>
  <si>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</si>
  <si>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</si>
  <si>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</si>
  <si>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</si>
  <si>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</si>
  <si>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</si>
  <si>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</si>
  <si>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</si>
  <si>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</si>
  <si>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</si>
  <si>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</si>
  <si>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</si>
  <si>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</si>
  <si>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</si>
  <si>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</si>
  <si>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</si>
  <si>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</si>
  <si>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</si>
  <si>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</si>
  <si>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</si>
  <si>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</si>
  <si>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</si>
  <si>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</si>
  <si>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</si>
  <si>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</si>
  <si>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</si>
  <si>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</si>
  <si>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</si>
  <si>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</si>
  <si>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</si>
  <si>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</si>
  <si>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</si>
  <si>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</si>
  <si>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</si>
  <si>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</si>
  <si>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</si>
  <si>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</si>
  <si>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</si>
  <si>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</si>
  <si>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</si>
  <si>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</si>
  <si>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</si>
  <si>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</si>
  <si>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</si>
  <si>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</si>
  <si>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</si>
  <si>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</si>
  <si>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</si>
  <si>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</si>
  <si>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</si>
  <si>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</si>
  <si>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</si>
  <si>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</si>
  <si>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</si>
  <si>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</si>
  <si>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</si>
  <si>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</si>
  <si>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</si>
  <si>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</si>
  <si>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</si>
  <si>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</si>
  <si>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</si>
  <si>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</si>
  <si>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</si>
  <si>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</si>
  <si>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</si>
  <si>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</si>
  <si>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</si>
  <si>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</si>
  <si>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</si>
  <si>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</si>
  <si>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</si>
  <si>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</si>
  <si>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</si>
  <si>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</si>
  <si>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</si>
  <si>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</si>
  <si>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</si>
  <si>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</si>
  <si>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</si>
  <si>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</si>
  <si>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</si>
  <si>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</si>
  <si>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</si>
  <si>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</si>
  <si>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</si>
  <si>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</si>
  <si>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</si>
  <si>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</si>
  <si>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</si>
  <si>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</si>
  <si>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</si>
  <si>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</si>
  <si>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</si>
  <si>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</si>
  <si>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</si>
  <si>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</si>
  <si>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</si>
  <si>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</si>
  <si>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</si>
  <si>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</si>
  <si>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</si>
  <si>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</si>
  <si>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</si>
  <si>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</si>
  <si>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</si>
  <si>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</si>
  <si>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</si>
  <si>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</si>
  <si>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</si>
  <si>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</si>
  <si>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</si>
  <si>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</si>
  <si>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</si>
  <si>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</si>
  <si>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</si>
  <si>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</si>
  <si>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</si>
  <si>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</si>
  <si>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</si>
  <si>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</si>
  <si>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</si>
  <si>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</si>
  <si>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</si>
  <si>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</si>
  <si>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</si>
  <si>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</si>
  <si>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</si>
  <si>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</si>
  <si>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</si>
  <si>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</si>
  <si>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</si>
  <si>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</si>
  <si>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</si>
  <si>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</si>
  <si>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</si>
  <si>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</si>
  <si>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</si>
  <si>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</si>
  <si>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</si>
  <si>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</si>
  <si>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</si>
  <si>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</si>
  <si>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</si>
  <si>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</si>
  <si>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</si>
  <si>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</si>
  <si>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</si>
  <si>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</si>
  <si>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</si>
  <si>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</si>
  <si>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</si>
  <si>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</si>
  <si>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</si>
  <si>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</si>
  <si>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</si>
  <si>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</si>
  <si>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</si>
  <si>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</si>
  <si>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</si>
  <si>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</si>
  <si>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</si>
  <si>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</si>
  <si>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</si>
  <si>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</si>
  <si>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</si>
  <si>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</si>
  <si>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</si>
  <si>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</si>
  <si>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</si>
  <si>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</si>
  <si>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</si>
  <si>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</si>
  <si>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</si>
  <si>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</si>
  <si>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</si>
  <si>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</si>
  <si>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</si>
  <si>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</si>
  <si>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</si>
  <si>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</si>
  <si>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</si>
  <si>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</si>
  <si>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</si>
  <si>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</si>
  <si>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</si>
  <si>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</si>
  <si>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</si>
  <si>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</si>
  <si>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</si>
  <si>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</si>
  <si>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</si>
  <si>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</si>
  <si>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</si>
  <si>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</si>
  <si>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</si>
  <si>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</si>
  <si>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</si>
  <si>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</si>
  <si>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</si>
  <si>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</si>
  <si>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</si>
  <si>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</si>
  <si>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</si>
  <si>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</si>
  <si>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</si>
  <si>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</si>
  <si>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</si>
  <si>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</si>
  <si>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</si>
  <si>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</si>
  <si>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</si>
  <si>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</si>
  <si>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</si>
  <si>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</si>
  <si>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</si>
  <si>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</si>
  <si>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</si>
  <si>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</si>
  <si>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</si>
  <si>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</si>
  <si>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</si>
  <si>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</si>
  <si>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</si>
  <si>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</si>
  <si>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</si>
  <si>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</si>
  <si>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</si>
  <si>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</si>
  <si>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</si>
  <si>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</si>
  <si>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</si>
  <si>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</si>
  <si>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</si>
  <si>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</si>
  <si>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</si>
  <si>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</si>
  <si>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</si>
  <si>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</si>
  <si>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</si>
  <si>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</si>
  <si>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</si>
  <si>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</si>
  <si>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</si>
  <si>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</si>
  <si>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</si>
  <si>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</si>
  <si>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</si>
  <si>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</si>
  <si>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</si>
  <si>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</si>
  <si>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</si>
  <si>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</si>
  <si>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</si>
  <si>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</si>
  <si>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</si>
  <si>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</si>
  <si>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</si>
  <si>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</si>
  <si>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</si>
  <si>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</si>
  <si>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</si>
  <si>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</si>
  <si>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</si>
  <si>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</si>
  <si>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</si>
  <si>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</si>
  <si>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</si>
  <si>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</si>
  <si>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</si>
  <si>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</si>
  <si>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</si>
  <si>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</si>
  <si>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</si>
  <si>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</si>
  <si>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</si>
  <si>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</si>
  <si>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</si>
  <si>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</si>
  <si>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</si>
  <si>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</si>
  <si>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</si>
  <si>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</si>
  <si>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</si>
  <si>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</si>
  <si>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</si>
  <si>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</si>
  <si>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</si>
  <si>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</si>
  <si>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</si>
  <si>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</si>
  <si>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</si>
  <si>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</si>
  <si>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</si>
  <si>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</si>
  <si>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</si>
  <si>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</si>
  <si>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</si>
  <si>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</si>
  <si>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</si>
  <si>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</si>
  <si>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</si>
  <si>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</si>
  <si>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</si>
  <si>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</si>
  <si>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</si>
  <si>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</si>
  <si>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</si>
  <si>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</si>
  <si>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</si>
  <si>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</si>
  <si>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</si>
  <si>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</si>
  <si>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</si>
  <si>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</si>
  <si>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</si>
  <si>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</si>
  <si>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</si>
  <si>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</si>
  <si>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</si>
  <si>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</si>
  <si>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</si>
  <si>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</si>
  <si>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</si>
  <si>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</si>
  <si>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</si>
  <si>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</si>
  <si>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</si>
  <si>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</si>
  <si>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</si>
  <si>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</si>
  <si>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</si>
  <si>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</si>
  <si>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</si>
  <si>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</si>
  <si>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</si>
  <si>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</si>
  <si>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</si>
  <si>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</si>
  <si>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</si>
  <si>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</si>
  <si>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</si>
  <si>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</si>
  <si>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</si>
  <si>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</si>
  <si>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</si>
  <si>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</si>
  <si>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</si>
  <si>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</si>
  <si>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</si>
  <si>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</si>
  <si>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</si>
  <si>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</si>
  <si>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</si>
  <si>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</si>
  <si>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</si>
  <si>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</si>
  <si>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</si>
  <si>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</si>
  <si>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</si>
  <si>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</si>
  <si>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</si>
  <si>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</si>
  <si>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</si>
  <si>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</si>
  <si>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</si>
  <si>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</si>
  <si>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</si>
  <si>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</si>
  <si>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</si>
  <si>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</si>
  <si>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</si>
  <si>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</si>
  <si>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</si>
  <si>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</si>
  <si>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</si>
  <si>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</si>
  <si>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</si>
  <si>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</si>
  <si>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</si>
  <si>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</si>
  <si>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</si>
  <si>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</si>
  <si>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</si>
  <si>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</si>
  <si>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</si>
  <si>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</si>
  <si>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</si>
  <si>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</si>
  <si>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</si>
  <si>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</si>
  <si>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</si>
  <si>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</si>
  <si>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</si>
  <si>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</si>
  <si>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</si>
  <si>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</si>
  <si>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</si>
  <si>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</si>
  <si>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</si>
  <si>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</si>
  <si>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</si>
  <si>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</si>
  <si>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</si>
  <si>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</si>
  <si>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</si>
  <si>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</si>
  <si>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</si>
  <si>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</si>
  <si>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</si>
  <si>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</si>
  <si>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</si>
  <si>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</si>
  <si>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</si>
  <si>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</si>
  <si>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</si>
  <si>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</si>
  <si>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</si>
  <si>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</si>
  <si>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</si>
  <si>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</si>
  <si>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</si>
  <si>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</si>
  <si>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</si>
  <si>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</si>
  <si>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</si>
  <si>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</si>
  <si>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</si>
  <si>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</si>
  <si>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</si>
  <si>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</si>
  <si>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</si>
  <si>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</si>
  <si>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</si>
  <si>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</si>
  <si>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</si>
  <si>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</si>
  <si>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</si>
  <si>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</si>
  <si>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</si>
  <si>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</si>
  <si>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</si>
  <si>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</si>
  <si>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</si>
  <si>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</si>
  <si>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</si>
  <si>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</si>
  <si>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</si>
  <si>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</si>
  <si>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</si>
  <si>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</si>
  <si>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</si>
  <si>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</si>
  <si>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</si>
  <si>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</si>
  <si>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</si>
  <si>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</si>
  <si>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</si>
  <si>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</si>
  <si>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</si>
  <si>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</si>
  <si>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</si>
  <si>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</si>
  <si>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</si>
  <si>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</si>
  <si>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</si>
  <si>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</si>
  <si>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</si>
  <si>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</si>
  <si>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</si>
  <si>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</si>
  <si>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</si>
  <si>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</si>
  <si>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</si>
  <si>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</si>
  <si>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</si>
  <si>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</si>
  <si>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</si>
  <si>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</si>
  <si>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</si>
  <si>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</si>
  <si>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</si>
  <si>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</si>
  <si>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</si>
  <si>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</si>
  <si>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</si>
  <si>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</si>
  <si>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</si>
  <si>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</si>
  <si>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</si>
  <si>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</si>
  <si>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</si>
  <si>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</si>
  <si>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</si>
  <si>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</si>
  <si>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</si>
  <si>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</si>
  <si>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</si>
  <si>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</si>
  <si>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</si>
  <si>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</si>
  <si>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</si>
  <si>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</si>
  <si>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</si>
  <si>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</si>
  <si>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</si>
  <si>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</si>
  <si>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</si>
  <si>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</si>
  <si>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</si>
  <si>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</si>
  <si>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</si>
  <si>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</si>
  <si>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</si>
  <si>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</si>
  <si>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</si>
  <si>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</si>
  <si>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</si>
  <si>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</si>
  <si>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</si>
  <si>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</si>
  <si>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</si>
  <si>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</si>
  <si>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</si>
  <si>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</si>
  <si>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</si>
  <si>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</si>
  <si>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</si>
  <si>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</si>
  <si>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</si>
  <si>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</si>
  <si>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</si>
  <si>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</si>
  <si>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</si>
  <si>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</si>
  <si>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</si>
  <si>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</si>
  <si>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</si>
  <si>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</si>
  <si>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</si>
  <si>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</si>
  <si>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</si>
  <si>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</si>
  <si>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</si>
  <si>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</si>
  <si>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</si>
  <si>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</si>
  <si>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</si>
  <si>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</si>
  <si>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</si>
  <si>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</si>
  <si>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</si>
  <si>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</si>
  <si>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</si>
  <si>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</si>
  <si>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</si>
  <si>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</si>
  <si>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</si>
  <si>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</si>
  <si>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</si>
  <si>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</si>
  <si>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</si>
  <si>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</si>
  <si>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</si>
  <si>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</si>
  <si>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</si>
  <si>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</si>
  <si>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</si>
  <si>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</si>
  <si>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</si>
  <si>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</si>
  <si>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</si>
  <si>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</si>
  <si>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</si>
  <si>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</si>
  <si>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</si>
  <si>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</si>
  <si>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</si>
  <si>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</si>
  <si>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</si>
  <si>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</si>
  <si>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</si>
  <si>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</si>
  <si>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</si>
  <si>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</si>
  <si>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</si>
  <si>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</si>
  <si>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</si>
  <si>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</si>
  <si>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</si>
  <si>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</si>
  <si>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</si>
  <si>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</si>
  <si>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</si>
  <si>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</si>
  <si>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</si>
  <si>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</si>
  <si>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</si>
  <si>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</si>
  <si>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</si>
  <si>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</si>
  <si>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</si>
  <si>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</si>
  <si>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</si>
  <si>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</si>
  <si>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</si>
  <si>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</si>
  <si>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</si>
  <si>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</si>
  <si>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</si>
  <si>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</si>
  <si>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</si>
  <si>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</si>
  <si>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</si>
  <si>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</si>
  <si>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</si>
  <si>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</si>
  <si>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</si>
  <si>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</si>
  <si>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</si>
  <si>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</si>
  <si>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</si>
  <si>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</si>
  <si>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</si>
  <si>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</si>
  <si>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</si>
  <si>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</si>
  <si>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</si>
  <si>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</si>
  <si>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</si>
  <si>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</si>
  <si>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</si>
  <si>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</si>
  <si>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</si>
  <si>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</si>
  <si>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</si>
  <si>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</si>
  <si>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</si>
  <si>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</si>
  <si>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</si>
  <si>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</si>
  <si>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</si>
  <si>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</si>
  <si>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</si>
  <si>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</si>
  <si>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</si>
  <si>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</si>
  <si>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</si>
  <si>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</si>
  <si>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</si>
  <si>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</si>
  <si>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</si>
  <si>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</si>
  <si>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</si>
  <si>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</si>
  <si>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</si>
  <si>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</si>
  <si>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</si>
  <si>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</si>
  <si>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</si>
  <si>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</si>
  <si>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</si>
  <si>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</si>
  <si>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</si>
  <si>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</si>
  <si>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</si>
  <si>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</si>
  <si>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</si>
  <si>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</si>
  <si>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</si>
  <si>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</si>
  <si>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</si>
  <si>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</si>
  <si>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</si>
  <si>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</si>
  <si>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</si>
  <si>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</si>
  <si>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</si>
  <si>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</si>
  <si>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</si>
  <si>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</si>
  <si>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</si>
  <si>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</si>
  <si>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</si>
  <si>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</si>
  <si>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</si>
  <si>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</si>
  <si>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</si>
  <si>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</si>
  <si>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</si>
  <si>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</si>
  <si>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</si>
  <si>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</si>
  <si>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</si>
  <si>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</si>
  <si>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</si>
  <si>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</si>
  <si>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</si>
  <si>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</si>
  <si>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</si>
  <si>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</si>
  <si>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</si>
  <si>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</si>
  <si>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</si>
  <si>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</si>
  <si>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</si>
  <si>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</si>
  <si>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</si>
  <si>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</si>
  <si>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</si>
  <si>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</si>
  <si>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</si>
  <si>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</si>
  <si>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</si>
  <si>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</si>
  <si>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</si>
  <si>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</si>
  <si>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</si>
  <si>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</si>
  <si>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</si>
  <si>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</si>
  <si>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</si>
  <si>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</si>
  <si>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</si>
  <si>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</si>
  <si>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</si>
  <si>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</si>
  <si>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</si>
  <si>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</si>
  <si>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</si>
  <si>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</si>
  <si>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</si>
  <si>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</si>
  <si>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</si>
  <si>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</si>
  <si>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</si>
  <si>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</si>
  <si>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</si>
  <si>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</si>
  <si>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</si>
  <si>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</si>
  <si>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</si>
  <si>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</si>
  <si>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</si>
  <si>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</si>
  <si>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</si>
  <si>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</si>
  <si>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</si>
  <si>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</si>
  <si>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</si>
  <si>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</si>
  <si>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</si>
  <si>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</si>
  <si>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</si>
  <si>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</si>
  <si>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</si>
  <si>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</si>
  <si>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</si>
  <si>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</si>
  <si>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</si>
  <si>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</si>
  <si>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</si>
  <si>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</si>
  <si>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</si>
  <si>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</si>
  <si>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</si>
  <si>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</si>
  <si>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</si>
  <si>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</si>
  <si>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</si>
  <si>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</si>
  <si>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</si>
  <si>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</si>
  <si>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</si>
  <si>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</si>
  <si>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</si>
  <si>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</si>
  <si>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</si>
  <si>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</si>
  <si>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</si>
  <si>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</si>
  <si>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</si>
  <si>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</si>
  <si>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</si>
  <si>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</si>
  <si>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</si>
  <si>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</si>
  <si>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</si>
  <si>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</si>
  <si>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</si>
  <si>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</si>
  <si>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</si>
  <si>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</si>
  <si>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</si>
  <si>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</si>
  <si>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</si>
  <si>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</si>
  <si>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</si>
  <si>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</si>
  <si>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</si>
  <si>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</si>
  <si>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</si>
  <si>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</si>
  <si>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</si>
  <si>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</si>
  <si>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</si>
  <si>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</si>
  <si>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</si>
  <si>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</si>
  <si>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</si>
  <si>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</si>
  <si>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</si>
  <si>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</si>
  <si>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</si>
  <si>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</si>
  <si>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</si>
  <si>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</si>
  <si>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</si>
  <si>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</si>
  <si>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</si>
  <si>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</si>
  <si>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</si>
  <si>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</si>
  <si>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</si>
  <si>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</si>
  <si>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</si>
  <si>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</si>
  <si>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</si>
  <si>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</si>
  <si>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</si>
  <si>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</si>
  <si>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</si>
  <si>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</si>
  <si>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</si>
  <si>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</si>
  <si>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</si>
  <si>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</si>
  <si>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</si>
  <si>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</si>
  <si>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</si>
  <si>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</si>
  <si>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</si>
  <si>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</si>
  <si>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</si>
  <si>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</si>
  <si>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</si>
  <si>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</si>
  <si>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</si>
  <si>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</si>
  <si>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</si>
  <si>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</si>
  <si>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</si>
  <si>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</si>
  <si>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</si>
  <si>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</si>
  <si>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</si>
  <si>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</si>
  <si>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</si>
  <si>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</si>
  <si>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</si>
  <si>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</si>
  <si>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</si>
  <si>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</si>
  <si>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</si>
  <si>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</si>
  <si>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</si>
  <si>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</si>
  <si>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</si>
  <si>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</si>
  <si>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</si>
  <si>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</si>
  <si>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</si>
  <si>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</si>
  <si>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</si>
  <si>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</si>
  <si>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</si>
  <si>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</si>
  <si>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</si>
  <si>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</si>
  <si>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</si>
  <si>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</si>
  <si>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</si>
  <si>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</si>
  <si>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</si>
  <si>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</si>
  <si>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</si>
  <si>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</si>
  <si>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</si>
  <si>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</si>
  <si>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</si>
  <si>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</si>
  <si>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</si>
  <si>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</si>
  <si>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</si>
  <si>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</si>
  <si>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</si>
  <si>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</si>
  <si>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</si>
  <si>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</si>
  <si>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</si>
  <si>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</si>
  <si>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</si>
  <si>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</si>
  <si>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</si>
  <si>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</si>
  <si>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</si>
  <si>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</si>
  <si>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</si>
  <si>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</si>
  <si>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</si>
  <si>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</si>
  <si>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</si>
  <si>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</si>
  <si>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</si>
  <si>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</si>
  <si>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</si>
  <si>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</si>
  <si>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</si>
  <si>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</si>
  <si>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</si>
  <si>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</si>
  <si>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</si>
  <si>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</si>
  <si>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</si>
  <si>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</si>
  <si>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</si>
  <si>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</si>
  <si>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</si>
  <si>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</si>
  <si>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</si>
  <si>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</si>
  <si>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</si>
  <si>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</si>
  <si>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</si>
  <si>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</si>
  <si>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</si>
  <si>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</si>
  <si>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</si>
  <si>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</si>
  <si>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</si>
  <si>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</si>
  <si>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</si>
  <si>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</si>
  <si>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</si>
  <si>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</si>
  <si>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</si>
  <si>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</si>
  <si>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</si>
  <si>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</si>
  <si>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</si>
  <si>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</si>
  <si>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</si>
  <si>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</si>
  <si>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</si>
  <si>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</si>
  <si>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</si>
  <si>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</si>
  <si>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</si>
  <si>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</si>
  <si>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</si>
  <si>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</si>
  <si>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</si>
  <si>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</si>
  <si>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</si>
  <si>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</si>
  <si>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</si>
  <si>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</si>
  <si>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</si>
  <si>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</si>
  <si>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</si>
  <si>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</si>
  <si>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</si>
  <si>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</si>
  <si>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</si>
  <si>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</si>
  <si>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</si>
  <si>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</si>
  <si>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</si>
  <si>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</si>
  <si>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</si>
  <si>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</si>
  <si>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</si>
  <si>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</si>
  <si>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</si>
  <si>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</si>
  <si>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</si>
  <si>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</si>
  <si>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</si>
  <si>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</si>
  <si>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</si>
  <si>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</si>
  <si>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</si>
  <si>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</si>
  <si>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</si>
  <si>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</si>
  <si>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</si>
  <si>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</si>
  <si>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</si>
  <si>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</si>
  <si>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</si>
  <si>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</si>
  <si>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</si>
  <si>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</si>
  <si>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</si>
  <si>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</si>
  <si>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</si>
  <si>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</si>
  <si>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</si>
  <si>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</si>
  <si>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</si>
  <si>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</si>
  <si>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</si>
  <si>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</si>
  <si>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</si>
  <si>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</si>
  <si>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</si>
  <si>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</si>
  <si>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</si>
  <si>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</si>
  <si>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</si>
  <si>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</si>
  <si>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</si>
  <si>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</si>
  <si>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</si>
  <si>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</si>
  <si>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</si>
  <si>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</si>
  <si>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</si>
  <si>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</si>
  <si>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</si>
  <si>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</si>
  <si>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</si>
  <si>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</si>
  <si>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</si>
  <si>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</si>
  <si>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</si>
  <si>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</si>
  <si>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</si>
  <si>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</si>
  <si>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</si>
  <si>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</si>
  <si>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</si>
  <si>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</si>
  <si>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</si>
  <si>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</si>
  <si>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</si>
  <si>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</si>
  <si>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</si>
  <si>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</si>
  <si>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</si>
  <si>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</si>
  <si>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</si>
  <si>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</si>
  <si>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</si>
  <si>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</si>
  <si>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</si>
  <si>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</si>
  <si>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</si>
  <si>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</si>
  <si>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</si>
  <si>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</si>
  <si>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</si>
  <si>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</si>
  <si>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</si>
  <si>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</si>
  <si>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</si>
  <si>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</si>
  <si>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</si>
  <si>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</si>
  <si>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</si>
  <si>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</si>
  <si>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</si>
  <si>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</si>
  <si>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</si>
  <si>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</si>
  <si>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</si>
  <si>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</si>
  <si>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</si>
  <si>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</si>
  <si>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</si>
  <si>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</si>
  <si>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</si>
  <si>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</si>
  <si>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</si>
  <si>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</si>
  <si>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</si>
  <si>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</si>
  <si>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</si>
  <si>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</si>
  <si>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</si>
  <si>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</si>
  <si>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</si>
  <si>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</si>
  <si>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</si>
  <si>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</si>
  <si>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</si>
  <si>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</si>
  <si>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</si>
  <si>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</si>
  <si>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</si>
  <si>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</si>
  <si>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</si>
  <si>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</si>
  <si>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</si>
  <si>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</si>
  <si>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</si>
  <si>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</si>
  <si>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</si>
  <si>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</si>
  <si>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</si>
  <si>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</si>
  <si>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</si>
  <si>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</si>
  <si>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</si>
  <si>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</si>
  <si>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</si>
  <si>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</si>
  <si>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</si>
  <si>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</si>
  <si>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</si>
  <si>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</si>
  <si>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</si>
  <si>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</si>
  <si>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</si>
  <si>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</si>
  <si>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</si>
  <si>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</si>
  <si>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</si>
  <si>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</si>
  <si>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</si>
  <si>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</si>
  <si>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</si>
  <si>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</si>
  <si>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</si>
  <si>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</si>
  <si>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</si>
  <si>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</si>
  <si>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</si>
  <si>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</si>
  <si>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</si>
  <si>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</si>
  <si>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</si>
  <si>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</si>
  <si>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</si>
  <si>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</si>
  <si>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</si>
  <si>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</si>
  <si>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</si>
  <si>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</si>
  <si>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</si>
  <si>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</si>
  <si>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</si>
  <si>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</si>
  <si>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</si>
  <si>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</si>
  <si>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</si>
  <si>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</si>
  <si>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</si>
  <si>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</si>
  <si>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</si>
  <si>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</si>
  <si>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</si>
  <si>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</si>
  <si>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</si>
  <si>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</si>
  <si>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</si>
  <si>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</si>
  <si>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</si>
  <si>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</si>
  <si>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</si>
  <si>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</si>
  <si>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</si>
  <si>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</si>
  <si>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</si>
  <si>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</si>
  <si>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</si>
  <si>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</si>
  <si>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</si>
  <si>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</si>
  <si>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</si>
  <si>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</si>
  <si>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</si>
  <si>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</si>
  <si>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</si>
  <si>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</si>
  <si>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</si>
  <si>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</si>
  <si>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</si>
  <si>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</si>
  <si>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</si>
  <si>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</si>
  <si>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</si>
  <si>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</si>
  <si>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</si>
  <si>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</si>
  <si>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</si>
  <si>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</si>
  <si>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</si>
  <si>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</si>
  <si>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</si>
  <si>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</si>
  <si>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</si>
  <si>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</si>
  <si>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</si>
  <si>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</si>
  <si>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</si>
  <si>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</si>
  <si>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</si>
  <si>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</si>
  <si>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</si>
  <si>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</si>
  <si>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</si>
  <si>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</si>
  <si>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</si>
  <si>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</si>
  <si>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</si>
  <si>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</si>
  <si>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</si>
  <si>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</si>
  <si>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</si>
  <si>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</si>
  <si>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</si>
  <si>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</si>
  <si>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</si>
  <si>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</si>
  <si>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</si>
  <si>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</si>
  <si>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</si>
  <si>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</si>
  <si>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</si>
  <si>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</si>
  <si>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</si>
  <si>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</si>
  <si>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</si>
  <si>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</si>
  <si>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</si>
  <si>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</si>
  <si>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</si>
  <si>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</si>
  <si>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</si>
  <si>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</si>
  <si>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</si>
  <si>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</si>
  <si>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</si>
  <si>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</si>
  <si>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</si>
  <si>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</si>
  <si>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</si>
  <si>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</si>
  <si>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</si>
  <si>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</si>
  <si>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</si>
  <si>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</si>
  <si>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</si>
  <si>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</si>
  <si>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</si>
  <si>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</si>
  <si>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</si>
  <si>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</si>
  <si>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</si>
  <si>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</si>
  <si>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</si>
  <si>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</si>
  <si>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</si>
  <si>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</si>
  <si>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</si>
  <si>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</si>
  <si>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</si>
  <si>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</si>
  <si>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</si>
  <si>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</si>
  <si>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</si>
  <si>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</si>
  <si>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</si>
  <si>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</si>
  <si>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</si>
  <si>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</si>
  <si>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</si>
  <si>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</si>
  <si>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</si>
  <si>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</si>
  <si>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</si>
  <si>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</si>
  <si>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</si>
  <si>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</si>
  <si>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</si>
  <si>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</si>
  <si>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</si>
  <si>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</si>
  <si>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</si>
  <si>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</si>
  <si>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</si>
  <si>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</si>
  <si>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</si>
  <si>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</si>
  <si>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</si>
  <si>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</si>
  <si>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</si>
  <si>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</si>
  <si>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</si>
  <si>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</si>
  <si>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</si>
  <si>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</si>
  <si>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</si>
  <si>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</si>
  <si>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</si>
  <si>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</si>
  <si>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</si>
  <si>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</si>
  <si>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</si>
  <si>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</si>
  <si>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</si>
  <si>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</si>
  <si>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</si>
  <si>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</si>
  <si>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</si>
  <si>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</si>
  <si>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</si>
  <si>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</si>
  <si>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</si>
  <si>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</si>
  <si>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</si>
  <si>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</si>
  <si>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</si>
  <si>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</si>
  <si>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</si>
  <si>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</si>
  <si>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</si>
  <si>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</si>
  <si>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</si>
  <si>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</si>
  <si>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</si>
  <si>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</si>
  <si>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</si>
  <si>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</si>
  <si>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</si>
  <si>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</si>
  <si>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</si>
  <si>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</si>
  <si>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</si>
  <si>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</si>
  <si>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</si>
  <si>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</si>
  <si>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</si>
  <si>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</si>
  <si>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</si>
  <si>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</si>
  <si>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</si>
  <si>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</si>
  <si>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</si>
  <si>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</si>
  <si>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</si>
  <si>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</si>
  <si>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</si>
  <si>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</si>
  <si>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</si>
  <si>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</si>
  <si>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</si>
  <si>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</si>
  <si>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</si>
  <si>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</si>
  <si>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</si>
  <si>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</si>
  <si>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</si>
  <si>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</si>
  <si>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</si>
  <si>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</si>
  <si>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</si>
  <si>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</si>
  <si>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</si>
  <si>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</si>
  <si>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</si>
  <si>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</si>
  <si>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</si>
  <si>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</si>
  <si>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</si>
  <si>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</si>
  <si>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</si>
  <si>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</si>
  <si>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</si>
  <si>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</si>
  <si>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</si>
  <si>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</si>
  <si>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</si>
  <si>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</si>
  <si>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</si>
  <si>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</si>
  <si>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</si>
  <si>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</si>
  <si>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</si>
  <si>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</si>
  <si>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</si>
  <si>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</si>
  <si>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</si>
  <si>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</si>
  <si>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</si>
  <si>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</si>
  <si>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</si>
  <si>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</si>
  <si>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</si>
  <si>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</si>
  <si>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</si>
  <si>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</si>
  <si>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</si>
  <si>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</si>
  <si>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</si>
  <si>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</si>
  <si>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</si>
  <si>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</si>
  <si>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</si>
  <si>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</si>
  <si>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</si>
  <si>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</si>
  <si>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</si>
  <si>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</si>
  <si>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</si>
  <si>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</si>
  <si>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</si>
  <si>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</si>
  <si>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</si>
  <si>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</si>
  <si>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</si>
  <si>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</si>
  <si>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</si>
  <si>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</si>
  <si>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</si>
  <si>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</si>
  <si>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</si>
  <si>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</si>
  <si>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</si>
  <si>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</si>
  <si>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</si>
  <si>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</si>
  <si>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</si>
  <si>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</si>
  <si>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</si>
  <si>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</si>
  <si>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</si>
  <si>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</si>
  <si>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</si>
  <si>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</si>
  <si>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</si>
  <si>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</si>
  <si>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</si>
  <si>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</si>
  <si>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</si>
  <si>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</si>
  <si>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</si>
  <si>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</si>
  <si>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</si>
  <si>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</si>
  <si>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</si>
  <si>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</si>
  <si>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</si>
  <si>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</si>
  <si>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</si>
  <si>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</si>
  <si>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</si>
  <si>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</si>
  <si>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</si>
  <si>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</si>
  <si>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</si>
  <si>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</si>
  <si>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</si>
  <si>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</si>
  <si>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</si>
  <si>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</si>
  <si>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</si>
  <si>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</si>
  <si>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</si>
  <si>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</si>
  <si>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</si>
  <si>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</si>
  <si>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</si>
  <si>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</si>
  <si>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</si>
  <si>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</si>
  <si>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</si>
  <si>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</si>
  <si>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</si>
  <si>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</si>
  <si>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</si>
  <si>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</si>
  <si>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</si>
  <si>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</si>
  <si>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</si>
  <si>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</si>
  <si>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</si>
  <si>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</si>
  <si>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</si>
  <si>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</si>
  <si>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</si>
  <si>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</si>
  <si>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</si>
  <si>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</si>
  <si>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</si>
  <si>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</si>
  <si>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</si>
  <si>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</si>
  <si>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</si>
  <si>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</si>
  <si>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</si>
  <si>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</si>
  <si>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</si>
  <si>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</si>
  <si>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</si>
  <si>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</si>
  <si>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</si>
  <si>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</si>
  <si>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</si>
  <si>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</si>
  <si>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</si>
  <si>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</si>
  <si>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</si>
  <si>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</si>
  <si>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</si>
  <si>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</si>
  <si>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</si>
  <si>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</si>
  <si>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</si>
  <si>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</si>
  <si>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</si>
  <si>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</si>
  <si>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</si>
  <si>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</si>
  <si>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</si>
  <si>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</si>
  <si>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</si>
  <si>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</si>
  <si>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</si>
  <si>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</si>
  <si>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</si>
  <si>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</si>
  <si>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</si>
  <si>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</si>
  <si>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</si>
  <si>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</si>
  <si>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</si>
  <si>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</si>
  <si>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</si>
  <si>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</si>
  <si>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</si>
  <si>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</si>
  <si>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</si>
  <si>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</si>
  <si>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</si>
  <si>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</si>
  <si>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</si>
  <si>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</si>
  <si>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</si>
  <si>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</si>
  <si>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</si>
  <si>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</si>
  <si>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</si>
  <si>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</si>
  <si>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</si>
  <si>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</si>
  <si>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</si>
  <si>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</si>
  <si>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</si>
  <si>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</si>
  <si>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</si>
  <si>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</si>
  <si>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</si>
  <si>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</si>
  <si>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</si>
  <si>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</si>
  <si>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</si>
  <si>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</si>
  <si>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</si>
  <si>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</si>
  <si>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</si>
  <si>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</si>
  <si>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</si>
  <si>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</si>
  <si>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</si>
  <si>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</si>
  <si>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</si>
  <si>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</si>
  <si>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</si>
  <si>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</si>
  <si>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</si>
  <si>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</si>
  <si>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</si>
  <si>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</si>
  <si>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</si>
  <si>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</si>
  <si>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</si>
  <si>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</si>
  <si>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</si>
  <si>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</si>
  <si>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</si>
  <si>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</si>
  <si>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</si>
  <si>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</si>
  <si>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</si>
  <si>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</si>
  <si>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</si>
  <si>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</si>
  <si>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</si>
  <si>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</si>
  <si>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</si>
  <si>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</si>
  <si>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</si>
  <si>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</si>
  <si>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</si>
  <si>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</si>
  <si>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</si>
  <si>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</si>
  <si>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</si>
  <si>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</si>
  <si>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</si>
  <si>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</si>
  <si>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</si>
  <si>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</si>
  <si>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</si>
  <si>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</si>
  <si>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</si>
  <si>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</si>
  <si>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</si>
  <si>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</si>
  <si>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</si>
  <si>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</si>
  <si>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</si>
  <si>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</si>
  <si>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</si>
  <si>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</si>
  <si>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</si>
  <si>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</si>
  <si>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</si>
  <si>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</si>
  <si>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</si>
  <si>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</si>
  <si>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</si>
  <si>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</si>
  <si>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</si>
  <si>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</si>
  <si>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</si>
  <si>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</si>
  <si>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</si>
  <si>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</si>
  <si>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</si>
  <si>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</si>
  <si>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</si>
  <si>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</si>
  <si>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</si>
  <si>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</si>
  <si>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</si>
  <si>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</si>
  <si>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</si>
  <si>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</si>
  <si>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</si>
  <si>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</si>
  <si>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</si>
  <si>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</si>
  <si>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</si>
  <si>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</si>
  <si>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</si>
  <si>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</si>
  <si>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</si>
  <si>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</si>
  <si>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</si>
  <si>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</si>
  <si>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</si>
  <si>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</si>
  <si>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</si>
  <si>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</si>
  <si>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</si>
  <si>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</si>
  <si>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</si>
  <si>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</si>
  <si>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</si>
  <si>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</si>
  <si>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</si>
  <si>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</si>
  <si>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</si>
  <si>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</si>
  <si>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</si>
  <si>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</si>
  <si>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</si>
  <si>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</si>
  <si>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</si>
  <si>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</si>
  <si>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</si>
  <si>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</si>
  <si>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</si>
  <si>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</si>
  <si>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</si>
  <si>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</si>
  <si>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</si>
  <si>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</si>
  <si>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</si>
  <si>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</si>
  <si>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</si>
  <si>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</si>
  <si>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</si>
  <si>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</si>
  <si>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</si>
  <si>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</si>
  <si>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</si>
  <si>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</si>
  <si>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</si>
  <si>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</si>
  <si>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</si>
  <si>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</si>
  <si>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</si>
  <si>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</si>
  <si>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</si>
  <si>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</si>
  <si>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</si>
  <si>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</si>
  <si>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</si>
  <si>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</si>
  <si>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</si>
  <si>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</si>
  <si>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</si>
  <si>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</si>
  <si>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</si>
  <si>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</si>
  <si>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</si>
  <si>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</si>
  <si>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</si>
  <si>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</si>
  <si>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</si>
  <si>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</si>
  <si>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</si>
  <si>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</si>
  <si>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</si>
  <si>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</si>
  <si>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</si>
  <si>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</si>
  <si>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</si>
  <si>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</si>
  <si>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</si>
  <si>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</si>
  <si>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</si>
  <si>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</si>
  <si>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</si>
  <si>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</si>
  <si>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</si>
  <si>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</si>
  <si>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</si>
  <si>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</si>
  <si>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</si>
  <si>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</si>
  <si>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</si>
  <si>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</si>
  <si>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</si>
  <si>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</si>
  <si>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</si>
  <si>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</si>
  <si>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</si>
  <si>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</si>
  <si>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</si>
  <si>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</si>
  <si>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</si>
  <si>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</si>
  <si>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</si>
  <si>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</si>
  <si>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</si>
  <si>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</si>
  <si>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</si>
  <si>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</si>
  <si>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</si>
  <si>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</si>
  <si>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</si>
  <si>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</si>
  <si>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</si>
  <si>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</si>
  <si>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</si>
  <si>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</si>
  <si>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</si>
  <si>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</si>
  <si>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</si>
  <si>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</si>
  <si>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</si>
  <si>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</si>
  <si>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</si>
  <si>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</si>
  <si>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</si>
  <si>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</si>
  <si>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</si>
  <si>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</si>
  <si>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</si>
  <si>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</si>
  <si>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</si>
  <si>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</si>
  <si>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</si>
  <si>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</si>
  <si>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</si>
  <si>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</si>
  <si>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</si>
  <si>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</si>
  <si>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</si>
  <si>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</si>
  <si>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</si>
  <si>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</si>
  <si>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</si>
  <si>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</si>
  <si>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</si>
  <si>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</si>
  <si>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</si>
  <si>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</si>
  <si>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</si>
  <si>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</si>
  <si>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</si>
  <si>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</si>
  <si>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</si>
  <si>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</si>
  <si>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</si>
  <si>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</si>
  <si>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</si>
  <si>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</si>
  <si>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</si>
  <si>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</si>
  <si>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</si>
  <si>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</si>
  <si>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</si>
  <si>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</si>
  <si>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</si>
  <si>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</si>
  <si>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</si>
  <si>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</si>
  <si>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</si>
  <si>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</si>
  <si>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</si>
  <si>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</si>
  <si>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</si>
  <si>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</si>
  <si>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</si>
  <si>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</si>
  <si>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</si>
  <si>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</si>
  <si>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</si>
  <si>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</si>
  <si>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</si>
  <si>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</si>
  <si>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</si>
  <si>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</si>
  <si>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</si>
  <si>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</si>
  <si>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</si>
  <si>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</si>
  <si>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</si>
  <si>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</si>
  <si>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</si>
  <si>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</si>
  <si>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</si>
  <si>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</si>
  <si>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</si>
  <si>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</si>
  <si>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</si>
  <si>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</si>
  <si>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</si>
  <si>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</si>
  <si>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</si>
  <si>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</si>
  <si>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</si>
  <si>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</si>
  <si>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</si>
  <si>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</si>
  <si>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</si>
  <si>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</si>
  <si>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</si>
  <si>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</si>
  <si>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</si>
  <si>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</si>
  <si>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</si>
  <si>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</si>
  <si>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</si>
  <si>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</si>
  <si>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</si>
  <si>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</si>
  <si>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</si>
  <si>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</si>
  <si>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</si>
  <si>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</si>
  <si>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</si>
  <si>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</si>
  <si>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</si>
  <si>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</si>
  <si>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</si>
  <si>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</si>
  <si>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</si>
  <si>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</si>
  <si>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</si>
  <si>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</si>
  <si>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</si>
  <si>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</si>
  <si>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</si>
  <si>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</si>
  <si>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</si>
  <si>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</si>
  <si>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</si>
  <si>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</si>
  <si>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</si>
  <si>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</si>
  <si>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</si>
  <si>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</si>
  <si>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</si>
  <si>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</si>
  <si>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</si>
  <si>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</si>
  <si>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</si>
  <si>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</si>
  <si>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</si>
  <si>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</si>
  <si>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</si>
  <si>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</si>
  <si>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</si>
  <si>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</si>
  <si>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</si>
  <si>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</si>
  <si>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</si>
  <si>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</si>
  <si>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</si>
  <si>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</si>
  <si>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</si>
  <si>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</si>
  <si>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</si>
  <si>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</si>
  <si>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</si>
  <si>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</si>
  <si>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</si>
  <si>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</si>
  <si>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</si>
  <si>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</si>
  <si>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</si>
  <si>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</si>
  <si>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</si>
  <si>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</si>
  <si>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</si>
  <si>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</si>
  <si>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</si>
  <si>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</si>
  <si>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</si>
  <si>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</si>
  <si>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</si>
  <si>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</si>
  <si>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</si>
  <si>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</si>
  <si>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</si>
  <si>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</si>
  <si>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</si>
  <si>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</si>
  <si>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</si>
  <si>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</si>
  <si>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</si>
  <si>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</si>
  <si>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</si>
  <si>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</si>
  <si>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</si>
  <si>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</si>
  <si>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</si>
  <si>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</si>
  <si>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</si>
  <si>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</si>
  <si>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</si>
  <si>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</si>
  <si>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</si>
  <si>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</si>
  <si>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</si>
  <si>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</si>
  <si>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</si>
  <si>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</si>
  <si>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</si>
  <si>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</si>
  <si>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</si>
  <si>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</si>
  <si>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</si>
  <si>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</si>
  <si>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</si>
  <si>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</si>
  <si>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</si>
  <si>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</si>
  <si>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</si>
  <si>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</si>
  <si>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</si>
  <si>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</si>
  <si>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</si>
  <si>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</si>
  <si>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</si>
  <si>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</si>
  <si>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</si>
  <si>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</si>
  <si>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</si>
  <si>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</si>
  <si>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</si>
  <si>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</si>
  <si>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</si>
  <si>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</si>
  <si>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</si>
  <si>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</si>
  <si>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</si>
  <si>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</si>
  <si>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</si>
  <si>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</si>
  <si>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</si>
  <si>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</si>
  <si>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</si>
  <si>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</si>
  <si>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</si>
  <si>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</si>
  <si>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</si>
  <si>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</si>
  <si>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</si>
  <si>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</si>
  <si>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</si>
  <si>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</si>
  <si>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</si>
  <si>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</si>
  <si>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</si>
  <si>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</si>
  <si>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</si>
  <si>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</si>
  <si>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</si>
  <si>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</si>
  <si>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</si>
  <si>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</si>
  <si>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</si>
  <si>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</si>
  <si>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</si>
  <si>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</si>
  <si>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</si>
  <si>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</si>
  <si>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</si>
  <si>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</si>
  <si>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</si>
  <si>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</si>
  <si>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</si>
  <si>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</si>
  <si>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</si>
  <si>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</si>
  <si>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</si>
  <si>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</si>
  <si>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</si>
  <si>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</si>
  <si>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</si>
  <si>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</si>
  <si>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</si>
  <si>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</si>
  <si>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</si>
  <si>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</si>
  <si>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</si>
  <si>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</si>
  <si>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</si>
  <si>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</si>
  <si>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</si>
  <si>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</si>
  <si>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</si>
  <si>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</si>
  <si>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</si>
  <si>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</si>
  <si>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</si>
  <si>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</si>
  <si>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</si>
  <si>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</si>
  <si>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</si>
  <si>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</si>
  <si>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</si>
  <si>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</si>
  <si>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</si>
  <si>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</si>
  <si>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</si>
  <si>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</si>
  <si>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</si>
  <si>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</si>
  <si>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</si>
  <si>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</si>
  <si>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</si>
  <si>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</si>
  <si>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</si>
  <si>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</si>
  <si>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</si>
  <si>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</si>
  <si>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</si>
  <si>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</si>
  <si>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</si>
  <si>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</si>
  <si>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</si>
  <si>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</si>
  <si>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</si>
  <si>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</si>
  <si>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</si>
  <si>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</si>
  <si>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</si>
  <si>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</si>
  <si>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</si>
  <si>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</si>
  <si>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</si>
  <si>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</si>
  <si>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</si>
  <si>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</si>
  <si>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</si>
  <si>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</si>
  <si>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</si>
  <si>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</si>
  <si>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</si>
  <si>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</si>
  <si>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</si>
  <si>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</si>
  <si>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</si>
  <si>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</si>
  <si>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</si>
  <si>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</si>
  <si>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</si>
  <si>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</si>
  <si>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</si>
  <si>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</si>
  <si>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</si>
  <si>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</si>
  <si>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</si>
  <si>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</si>
  <si>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</si>
  <si>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</si>
  <si>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</si>
  <si>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</si>
  <si>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</si>
  <si>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</si>
  <si>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</si>
  <si>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</si>
  <si>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</si>
  <si>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</si>
  <si>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</si>
  <si>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</si>
  <si>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</si>
  <si>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</si>
  <si>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</si>
  <si>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</si>
  <si>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</si>
  <si>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</si>
  <si>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</si>
  <si>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</si>
  <si>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</si>
  <si>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</si>
  <si>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</si>
  <si>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</si>
  <si>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</si>
  <si>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</si>
  <si>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</si>
  <si>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</si>
  <si>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</si>
  <si>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</si>
  <si>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</si>
  <si>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</si>
  <si>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</si>
  <si>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</si>
  <si>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</si>
  <si>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</si>
  <si>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</si>
  <si>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</si>
  <si>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</si>
  <si>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</si>
  <si>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</si>
  <si>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</si>
  <si>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</si>
  <si>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</si>
  <si>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</si>
  <si>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</si>
  <si>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</si>
  <si>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</si>
  <si>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</si>
  <si>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</si>
  <si>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</si>
  <si>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</si>
  <si>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</si>
  <si>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</si>
  <si>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</si>
  <si>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</si>
  <si>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</si>
  <si>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</si>
  <si>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</si>
  <si>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</si>
  <si>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</si>
  <si>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</si>
  <si>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</si>
  <si>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</si>
  <si>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</si>
  <si>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</si>
  <si>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</si>
  <si>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</si>
  <si>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</si>
  <si>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</si>
  <si>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</si>
  <si>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</si>
  <si>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</si>
  <si>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</si>
  <si>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</si>
  <si>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</si>
  <si>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</si>
  <si>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</si>
  <si>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</si>
  <si>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</si>
  <si>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</si>
  <si>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</si>
  <si>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</si>
  <si>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</si>
  <si>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</si>
  <si>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</si>
  <si>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</si>
  <si>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</si>
  <si>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</si>
  <si>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</si>
  <si>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</si>
  <si>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</si>
  <si>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</si>
  <si>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</si>
  <si>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</si>
  <si>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</si>
  <si>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</si>
  <si>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</si>
  <si>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</si>
  <si>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</si>
  <si>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</si>
  <si>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</si>
  <si>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</si>
  <si>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</si>
  <si>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</si>
  <si>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</si>
  <si>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</si>
  <si>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</si>
  <si>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</si>
  <si>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</si>
  <si>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</si>
  <si>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</si>
  <si>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</si>
  <si>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</si>
  <si>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</si>
  <si>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</si>
  <si>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</si>
  <si>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</si>
  <si>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</si>
  <si>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</si>
  <si>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</si>
  <si>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</si>
  <si>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</si>
  <si>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</si>
  <si>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</si>
  <si>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</si>
  <si>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</si>
  <si>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</si>
  <si>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</si>
  <si>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</si>
  <si>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</si>
  <si>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</si>
  <si>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</si>
  <si>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</si>
  <si>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</si>
  <si>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</si>
  <si>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</si>
  <si>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</si>
  <si>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</si>
  <si>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</si>
  <si>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</si>
  <si>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</si>
  <si>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</si>
  <si>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</si>
  <si>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</si>
  <si>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</si>
  <si>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</si>
  <si>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</si>
  <si>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</si>
  <si>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</si>
  <si>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</si>
  <si>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</si>
  <si>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</si>
  <si>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</si>
  <si>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</si>
  <si>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</si>
  <si>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</si>
  <si>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</si>
  <si>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</si>
  <si>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</si>
  <si>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</si>
  <si>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</si>
  <si>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</si>
  <si>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</si>
  <si>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</si>
  <si>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</si>
  <si>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</si>
  <si>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</si>
  <si>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</si>
  <si>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</si>
  <si>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</si>
  <si>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</si>
  <si>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</si>
  <si>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</si>
  <si>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</si>
  <si>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</si>
  <si>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</si>
  <si>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</si>
  <si>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</si>
  <si>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</si>
  <si>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</si>
  <si>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</si>
  <si>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</si>
  <si>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</si>
  <si>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</si>
  <si>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</si>
  <si>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</si>
  <si>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</si>
  <si>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</si>
  <si>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</si>
  <si>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</si>
  <si>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</si>
  <si>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</si>
  <si>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</si>
  <si>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</si>
  <si>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</si>
  <si>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</si>
  <si>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</si>
  <si>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</si>
  <si>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</si>
  <si>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</si>
  <si>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</si>
  <si>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</si>
  <si>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</si>
  <si>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</si>
  <si>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</si>
  <si>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</si>
  <si>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</si>
  <si>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</si>
  <si>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</si>
  <si>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</si>
  <si>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</si>
  <si>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</si>
  <si>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</si>
  <si>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</si>
  <si>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</si>
  <si>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</si>
  <si>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</si>
  <si>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</si>
  <si>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</si>
  <si>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</si>
  <si>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</si>
  <si>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</si>
  <si>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</si>
  <si>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</si>
  <si>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</si>
  <si>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</si>
  <si>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</si>
  <si>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</si>
  <si>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</si>
  <si>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</si>
  <si>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</si>
  <si>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</si>
  <si>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</si>
  <si>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</si>
  <si>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</si>
  <si>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</si>
  <si>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</si>
  <si>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</si>
  <si>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</si>
  <si>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</si>
  <si>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</si>
  <si>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</si>
  <si>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</si>
  <si>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</si>
  <si>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</si>
  <si>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</si>
  <si>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</si>
  <si>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</si>
  <si>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</si>
  <si>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</si>
  <si>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</si>
  <si>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</si>
  <si>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</si>
  <si>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</si>
  <si>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</si>
  <si>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</si>
  <si>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</si>
  <si>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</si>
  <si>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</si>
  <si>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</si>
  <si>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</si>
  <si>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</si>
  <si>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</si>
  <si>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</si>
  <si>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</si>
  <si>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</si>
  <si>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</si>
  <si>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</si>
  <si>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</si>
  <si>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</si>
  <si>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</si>
  <si>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</si>
  <si>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</si>
  <si>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</si>
  <si>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</si>
  <si>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</si>
  <si>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</si>
  <si>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</si>
  <si>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</si>
  <si>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</si>
  <si>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</si>
  <si>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</si>
  <si>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</si>
  <si>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</si>
  <si>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</si>
  <si>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</si>
  <si>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</si>
  <si>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</si>
  <si>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</si>
  <si>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</si>
  <si>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</si>
  <si>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</si>
  <si>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</si>
  <si>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</si>
  <si>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</si>
  <si>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</si>
  <si>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</si>
  <si>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</si>
  <si>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</si>
  <si>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</si>
  <si>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</si>
  <si>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</si>
  <si>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</si>
  <si>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</si>
  <si>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</si>
  <si>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</si>
  <si>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</si>
  <si>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</si>
  <si>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</si>
  <si>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</si>
  <si>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</si>
  <si>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</si>
  <si>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</si>
  <si>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</si>
  <si>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</si>
  <si>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</si>
  <si>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</si>
  <si>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</si>
  <si>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</si>
  <si>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</si>
  <si>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</si>
  <si>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</si>
  <si>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</si>
  <si>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</si>
  <si>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</si>
  <si>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</si>
  <si>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</si>
  <si>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</si>
  <si>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</si>
  <si>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</si>
  <si>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</si>
  <si>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</si>
  <si>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</si>
  <si>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</si>
  <si>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</si>
  <si>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</si>
  <si>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</si>
  <si>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</si>
  <si>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</si>
  <si>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</si>
  <si>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</si>
  <si>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</si>
  <si>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</si>
  <si>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</si>
  <si>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</si>
  <si>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</si>
  <si>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</si>
  <si>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</si>
  <si>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</si>
  <si>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</si>
  <si>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</si>
  <si>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</si>
  <si>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</si>
  <si>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</si>
  <si>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</si>
  <si>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</si>
  <si>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</si>
  <si>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</si>
  <si>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</si>
  <si>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</si>
  <si>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</si>
  <si>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</si>
  <si>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</si>
  <si>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</si>
  <si>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</si>
  <si>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</si>
  <si>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</si>
  <si>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</si>
  <si>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</si>
  <si>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</si>
  <si>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</si>
  <si>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</si>
  <si>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</si>
  <si>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</si>
  <si>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</si>
  <si>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</si>
  <si>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</si>
  <si>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</si>
  <si>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</si>
  <si>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</si>
  <si>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</si>
  <si>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</si>
  <si>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</si>
  <si>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</si>
  <si>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</si>
  <si>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</si>
  <si>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</si>
  <si>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</si>
  <si>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</si>
  <si>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</si>
  <si>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</si>
  <si>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</si>
  <si>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</si>
  <si>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</si>
  <si>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</si>
  <si>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</si>
  <si>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</si>
  <si>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</si>
  <si>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</si>
  <si>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</si>
  <si>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</si>
  <si>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</si>
  <si>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</si>
  <si>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</si>
  <si>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</si>
  <si>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</si>
  <si>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</si>
  <si>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</si>
  <si>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</si>
  <si>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</si>
  <si>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</si>
  <si>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</si>
  <si>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</si>
  <si>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</si>
  <si>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</si>
  <si>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</si>
  <si>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</si>
  <si>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</si>
  <si>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</si>
  <si>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</si>
  <si>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</si>
  <si>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</si>
  <si>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</si>
  <si>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</si>
  <si>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</si>
  <si>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</si>
  <si>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</si>
  <si>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</si>
  <si>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</si>
  <si>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</si>
  <si>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</si>
  <si>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</si>
  <si>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</si>
  <si>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</si>
  <si>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</si>
  <si>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</si>
  <si>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</si>
  <si>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</si>
  <si>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</si>
  <si>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</si>
  <si>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</si>
  <si>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</si>
  <si>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</si>
  <si>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</si>
  <si>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</si>
  <si>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</si>
  <si>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</si>
  <si>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</si>
  <si>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</si>
  <si>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</si>
  <si>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</si>
  <si>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</si>
  <si>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</si>
  <si>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</si>
  <si>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</si>
  <si>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</si>
  <si>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</si>
  <si>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</si>
  <si>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</si>
  <si>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</si>
  <si>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</si>
  <si>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</si>
  <si>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</si>
  <si>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</si>
  <si>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</si>
  <si>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</si>
  <si>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</si>
  <si>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</si>
  <si>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</si>
  <si>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</si>
  <si>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</si>
  <si>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</si>
  <si>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</si>
  <si>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</si>
  <si>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</si>
  <si>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</si>
  <si>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</si>
  <si>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</si>
  <si>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</si>
  <si>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</si>
  <si>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</si>
  <si>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</si>
  <si>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</si>
  <si>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</si>
  <si>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</si>
  <si>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</si>
  <si>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</si>
  <si>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</si>
  <si>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</si>
  <si>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</si>
  <si>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</si>
  <si>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</si>
  <si>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</si>
  <si>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</si>
  <si>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</si>
  <si>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</si>
  <si>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</si>
  <si>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</si>
  <si>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</si>
  <si>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</si>
  <si>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</si>
  <si>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</si>
  <si>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</si>
  <si>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</si>
  <si>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</si>
  <si>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</si>
  <si>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</si>
  <si>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</si>
  <si>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</si>
  <si>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</si>
  <si>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</si>
  <si>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</si>
  <si>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</si>
  <si>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</si>
  <si>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</si>
  <si>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</si>
  <si>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</si>
  <si>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</si>
  <si>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</si>
  <si>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</si>
  <si>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</si>
  <si>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</si>
  <si>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</si>
  <si>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</si>
  <si>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</si>
  <si>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</si>
  <si>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</si>
  <si>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</si>
  <si>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</si>
  <si>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</si>
  <si>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</si>
  <si>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</si>
  <si>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</si>
  <si>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</si>
  <si>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</si>
  <si>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</si>
  <si>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</si>
  <si>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</si>
  <si>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</si>
  <si>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</si>
  <si>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</si>
  <si>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</si>
  <si>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</si>
  <si>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</si>
  <si>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</si>
  <si>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</si>
  <si>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</si>
  <si>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</si>
  <si>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</si>
  <si>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</si>
  <si>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</si>
  <si>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</si>
  <si>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</si>
  <si>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</si>
  <si>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</si>
  <si>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</si>
  <si>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</si>
  <si>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</si>
  <si>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</si>
  <si>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</si>
  <si>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</si>
  <si>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</si>
  <si>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</si>
  <si>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</si>
  <si>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</si>
  <si>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</si>
  <si>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</si>
  <si>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</si>
  <si>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</si>
  <si>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</si>
  <si>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</si>
  <si>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</si>
  <si>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</si>
  <si>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</si>
  <si>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</si>
  <si>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</si>
  <si>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</si>
  <si>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</si>
  <si>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</si>
  <si>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</si>
  <si>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</si>
  <si>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</si>
  <si>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</si>
  <si>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</si>
  <si>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</si>
  <si>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</si>
  <si>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</si>
  <si>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</si>
  <si>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</si>
  <si>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</si>
  <si>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</si>
  <si>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</si>
  <si>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</si>
  <si>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</si>
  <si>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</si>
  <si>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</si>
  <si>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</si>
  <si>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</si>
  <si>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</si>
  <si>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</si>
  <si>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</si>
  <si>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</si>
  <si>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</si>
  <si>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</si>
  <si>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</si>
  <si>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</si>
  <si>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</si>
  <si>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</si>
  <si>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</si>
  <si>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</si>
  <si>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</si>
  <si>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</si>
  <si>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</si>
  <si>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</si>
  <si>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</si>
  <si>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</si>
  <si>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</si>
  <si>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</si>
  <si>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</si>
  <si>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</si>
  <si>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</si>
  <si>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</si>
  <si>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</si>
  <si>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</si>
  <si>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</si>
  <si>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</si>
  <si>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</si>
  <si>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</si>
  <si>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</si>
  <si>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</si>
  <si>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</si>
  <si>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</si>
  <si>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</si>
  <si>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</si>
  <si>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</si>
  <si>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</si>
  <si>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</si>
  <si>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</si>
  <si>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</si>
  <si>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</si>
  <si>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</si>
  <si>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</si>
  <si>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</si>
  <si>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</si>
  <si>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</si>
  <si>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</si>
  <si>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</si>
  <si>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</si>
  <si>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</si>
  <si>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</si>
  <si>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</si>
  <si>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</si>
  <si>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</si>
  <si>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</si>
  <si>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</si>
  <si>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</si>
  <si>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</si>
  <si>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</si>
  <si>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</si>
  <si>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</si>
  <si>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</si>
  <si>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</si>
  <si>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</si>
  <si>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</si>
  <si>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</si>
  <si>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</si>
  <si>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</si>
  <si>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</si>
  <si>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</si>
  <si>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</si>
  <si>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</si>
  <si>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</si>
  <si>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</si>
  <si>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</si>
  <si>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</si>
  <si>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</si>
  <si>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</si>
  <si>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</si>
  <si>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</si>
  <si>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</si>
  <si>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</si>
  <si>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</si>
  <si>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</si>
  <si>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</si>
  <si>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</si>
  <si>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</si>
  <si>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</si>
  <si>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</si>
  <si>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</si>
  <si>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</si>
  <si>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</si>
  <si>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</si>
  <si>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</si>
  <si>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</si>
  <si>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</si>
  <si>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</si>
  <si>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</si>
  <si>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</si>
  <si>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</si>
  <si>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</si>
  <si>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</si>
  <si>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</si>
  <si>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</si>
  <si>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</si>
  <si>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</si>
  <si>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</si>
  <si>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</si>
  <si>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</si>
  <si>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</si>
  <si>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</si>
  <si>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</si>
  <si>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</si>
  <si>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</si>
  <si>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</si>
  <si>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</si>
  <si>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</si>
  <si>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</si>
  <si>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</si>
  <si>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</si>
  <si>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</si>
  <si>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</si>
  <si>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</si>
  <si>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</si>
  <si>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</si>
  <si>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</si>
  <si>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</si>
  <si>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</si>
  <si>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</si>
  <si>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</si>
  <si>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</si>
  <si>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</si>
  <si>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</si>
  <si>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</si>
  <si>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</si>
  <si>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</si>
  <si>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</si>
  <si>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</si>
  <si>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</si>
  <si>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</si>
  <si>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</si>
  <si>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</si>
  <si>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</si>
  <si>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</si>
  <si>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</si>
  <si>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</si>
  <si>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</si>
  <si>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</si>
  <si>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</si>
  <si>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</si>
  <si>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</si>
  <si>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</si>
  <si>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</si>
  <si>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</si>
  <si>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</si>
  <si>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</si>
  <si>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</si>
  <si>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</si>
  <si>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</si>
  <si>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</si>
  <si>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</si>
  <si>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</si>
  <si>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</si>
  <si>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</si>
  <si>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</si>
  <si>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</si>
  <si>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</si>
  <si>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</si>
  <si>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</si>
  <si>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</si>
  <si>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</si>
  <si>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</si>
  <si>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</si>
  <si>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</si>
  <si>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</si>
  <si>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</si>
  <si>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</si>
  <si>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</si>
  <si>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</si>
  <si>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</si>
  <si>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</si>
  <si>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</si>
  <si>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</si>
  <si>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</si>
  <si>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</si>
  <si>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</si>
  <si>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</si>
  <si>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</si>
  <si>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</si>
  <si>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</si>
  <si>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</si>
  <si>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</si>
  <si>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</si>
  <si>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</si>
  <si>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</si>
  <si>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</si>
  <si>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</si>
  <si>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</si>
  <si>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</si>
  <si>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</si>
  <si>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</si>
  <si>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</si>
  <si>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</si>
  <si>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</si>
  <si>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</si>
  <si>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</si>
  <si>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</si>
  <si>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</si>
  <si>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</si>
  <si>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</si>
  <si>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</si>
  <si>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</si>
  <si>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</si>
  <si>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</si>
  <si>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</si>
  <si>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</si>
  <si>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</si>
  <si>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</si>
  <si>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</si>
  <si>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</si>
  <si>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</si>
  <si>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</si>
  <si>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</si>
  <si>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</si>
  <si>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</si>
  <si>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</si>
  <si>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</si>
  <si>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</si>
  <si>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</si>
  <si>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</si>
  <si>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</si>
  <si>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</si>
  <si>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</si>
  <si>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</si>
  <si>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</si>
  <si>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</si>
  <si>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</si>
  <si>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</si>
  <si>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</si>
  <si>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</si>
  <si>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</si>
  <si>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</si>
  <si>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</si>
  <si>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</si>
  <si>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</si>
  <si>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</si>
  <si>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</si>
  <si>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</si>
  <si>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</si>
  <si>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</si>
  <si>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</si>
  <si>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</si>
  <si>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</si>
  <si>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</si>
  <si>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</si>
  <si>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</si>
  <si>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</si>
  <si>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</si>
  <si>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</si>
  <si>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</si>
  <si>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</si>
  <si>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</si>
  <si>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</si>
  <si>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</si>
  <si>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</si>
  <si>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</si>
  <si>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</si>
  <si>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</si>
  <si>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</si>
  <si>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</si>
  <si>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</si>
  <si>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</si>
  <si>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</si>
  <si>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</si>
  <si>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</si>
  <si>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</si>
  <si>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</si>
  <si>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</si>
  <si>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</si>
  <si>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</si>
  <si>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</si>
  <si>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</si>
  <si>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</si>
  <si>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</si>
  <si>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</si>
  <si>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</si>
  <si>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</si>
  <si>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</si>
  <si>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</si>
  <si>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</si>
  <si>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</si>
  <si>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</si>
  <si>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</si>
  <si>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</si>
  <si>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</si>
  <si>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</si>
  <si>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</si>
  <si>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</si>
  <si>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</si>
  <si>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</si>
  <si>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</si>
  <si>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</si>
  <si>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</si>
  <si>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</si>
  <si>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</si>
  <si>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</si>
  <si>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</si>
  <si>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</si>
  <si>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</si>
  <si>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</si>
  <si>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</si>
  <si>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</si>
  <si>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</si>
  <si>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</si>
  <si>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</si>
  <si>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</si>
  <si>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</si>
  <si>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</si>
  <si>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</si>
  <si>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</si>
  <si>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</si>
  <si>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</si>
  <si>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</si>
  <si>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</si>
  <si>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</si>
  <si>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</si>
  <si>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</si>
  <si>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</si>
  <si>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</si>
  <si>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</si>
  <si>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</si>
  <si>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</si>
  <si>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</si>
  <si>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</si>
  <si>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</si>
  <si>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</si>
  <si>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</si>
  <si>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</si>
  <si>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</si>
  <si>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</si>
  <si>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</si>
  <si>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</si>
  <si>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</si>
  <si>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</si>
  <si>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</si>
  <si>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</si>
  <si>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</si>
  <si>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</si>
  <si>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</si>
  <si>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</si>
  <si>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</si>
  <si>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</si>
  <si>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</si>
  <si>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</si>
  <si>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</si>
  <si>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</si>
  <si>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</si>
  <si>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</si>
  <si>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</si>
  <si>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</si>
  <si>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</si>
  <si>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</si>
  <si>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</si>
  <si>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</si>
  <si>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</si>
  <si>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</si>
  <si>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</si>
  <si>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</si>
  <si>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</si>
  <si>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</si>
  <si>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</si>
  <si>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</si>
  <si>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</si>
  <si>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</si>
  <si>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</si>
  <si>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</si>
  <si>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</si>
  <si>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</si>
  <si>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</si>
  <si>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</si>
  <si>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</si>
  <si>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</si>
  <si>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</si>
  <si>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</si>
  <si>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</si>
  <si>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</si>
  <si>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</si>
  <si>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</si>
  <si>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</si>
  <si>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</si>
  <si>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</si>
  <si>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</si>
  <si>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</si>
  <si>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</si>
  <si>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</si>
  <si>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</si>
  <si>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</si>
  <si>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</si>
  <si>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</si>
  <si>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</si>
  <si>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</si>
  <si>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</si>
  <si>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</si>
  <si>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</si>
  <si>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</si>
  <si>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</si>
  <si>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</si>
  <si>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</si>
  <si>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</si>
  <si>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</si>
  <si>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</si>
  <si>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</si>
  <si>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</si>
  <si>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</si>
  <si>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</si>
  <si>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</si>
  <si>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</si>
  <si>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</si>
  <si>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</si>
  <si>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</si>
  <si>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</si>
  <si>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</si>
  <si>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</si>
  <si>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</si>
  <si>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</si>
  <si>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</si>
  <si>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</si>
  <si>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</si>
  <si>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</si>
  <si>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</si>
  <si>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</si>
  <si>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</si>
  <si>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</si>
  <si>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</si>
  <si>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</si>
  <si>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</si>
  <si>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</si>
  <si>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</si>
  <si>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</si>
  <si>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</si>
  <si>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</si>
  <si>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</si>
  <si>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</si>
  <si>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</si>
  <si>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</si>
  <si>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</si>
  <si>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</si>
  <si>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</si>
  <si>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</si>
  <si>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</si>
  <si>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</si>
  <si>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</si>
  <si>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</si>
  <si>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</si>
  <si>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</si>
  <si>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</si>
  <si>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</si>
  <si>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</si>
  <si>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</si>
  <si>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</si>
  <si>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</si>
  <si>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</si>
  <si>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</si>
  <si>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</si>
  <si>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</si>
  <si>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</si>
  <si>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</si>
  <si>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</si>
  <si>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</si>
  <si>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</si>
  <si>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</si>
  <si>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</si>
  <si>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</si>
  <si>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</si>
  <si>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</si>
  <si>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</si>
  <si>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</si>
  <si>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</si>
  <si>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</si>
  <si>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</si>
  <si>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</si>
  <si>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</si>
  <si>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</si>
  <si>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</si>
  <si>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</si>
  <si>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</si>
  <si>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</si>
  <si>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</si>
  <si>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</si>
  <si>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</si>
  <si>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</si>
  <si>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</si>
  <si>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</si>
  <si>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</si>
  <si>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</si>
  <si>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</si>
  <si>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</si>
  <si>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</si>
  <si>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</si>
  <si>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</si>
  <si>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</si>
  <si>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</si>
  <si>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</si>
  <si>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</si>
  <si>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</si>
  <si>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</si>
  <si>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</si>
  <si>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</si>
  <si>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</si>
  <si>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</si>
  <si>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</si>
  <si>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</si>
  <si>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</si>
  <si>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</si>
  <si>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</si>
  <si>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</si>
  <si>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</si>
  <si>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</si>
  <si>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</si>
  <si>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</si>
  <si>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</si>
  <si>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</si>
  <si>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</si>
  <si>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</si>
  <si>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</si>
  <si>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</si>
  <si>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</si>
  <si>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</si>
  <si>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</si>
  <si>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</si>
  <si>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</si>
  <si>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</si>
  <si>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</si>
  <si>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</si>
  <si>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</si>
  <si>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</si>
  <si>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</si>
  <si>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</si>
  <si>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</si>
  <si>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</si>
  <si>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</si>
  <si>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</si>
  <si>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</si>
  <si>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</si>
  <si>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</si>
  <si>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</si>
  <si>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</si>
  <si>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</si>
  <si>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</si>
  <si>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</si>
  <si>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</si>
  <si>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</si>
  <si>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</si>
  <si>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</si>
  <si>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</si>
  <si>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</si>
  <si>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</si>
  <si>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</si>
  <si>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</si>
  <si>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</si>
  <si>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</si>
  <si>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</si>
  <si>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</si>
  <si>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</si>
  <si>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</si>
  <si>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</si>
  <si>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</si>
  <si>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</si>
  <si>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</si>
  <si>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</si>
  <si>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</si>
  <si>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</si>
  <si>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</si>
  <si>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</si>
  <si>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</si>
  <si>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</si>
  <si>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</si>
  <si>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</si>
  <si>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</si>
  <si>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</si>
  <si>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</si>
  <si>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</si>
  <si>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</si>
  <si>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</si>
  <si>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</si>
  <si>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</si>
  <si>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</si>
  <si>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</si>
  <si>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</si>
  <si>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</si>
  <si>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</si>
  <si>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</si>
  <si>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</si>
  <si>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</si>
  <si>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</si>
  <si>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</si>
  <si>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</si>
  <si>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</si>
  <si>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</si>
  <si>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</si>
  <si>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</si>
  <si>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</si>
  <si>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</si>
  <si>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</si>
  <si>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</si>
  <si>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</si>
  <si>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</si>
  <si>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</si>
  <si>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</si>
  <si>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</si>
  <si>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</si>
  <si>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</si>
  <si>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</si>
  <si>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</si>
  <si>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</si>
  <si>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</si>
  <si>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</si>
  <si>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</si>
  <si>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</si>
  <si>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</si>
  <si>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</si>
  <si>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</si>
  <si>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</si>
  <si>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</si>
  <si>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</si>
  <si>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</si>
  <si>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</si>
  <si>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</si>
  <si>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</si>
  <si>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</si>
  <si>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</si>
  <si>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</si>
  <si>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</si>
  <si>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</si>
  <si>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</si>
  <si>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</si>
  <si>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</si>
  <si>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</si>
  <si>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</si>
  <si>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</si>
  <si>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</si>
  <si>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</si>
  <si>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</si>
  <si>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</si>
  <si>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</si>
  <si>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</si>
  <si>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</si>
  <si>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</si>
  <si>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</si>
  <si>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</si>
  <si>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</si>
  <si>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</si>
  <si>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</si>
  <si>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</si>
  <si>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</si>
  <si>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</si>
  <si>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</si>
  <si>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</si>
  <si>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</si>
  <si>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</si>
  <si>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</si>
  <si>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</si>
  <si>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</si>
  <si>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</si>
  <si>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</si>
  <si>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</si>
  <si>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</si>
  <si>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</si>
  <si>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</si>
  <si>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</si>
  <si>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</si>
  <si>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</si>
  <si>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</si>
  <si>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</si>
  <si>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</si>
  <si>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</si>
  <si>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</si>
  <si>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</si>
  <si>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</si>
  <si>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</si>
  <si>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</si>
  <si>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</si>
  <si>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</si>
  <si>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</si>
  <si>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</si>
  <si>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</si>
  <si>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</si>
  <si>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</si>
  <si>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</si>
  <si>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</si>
  <si>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</si>
  <si>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</si>
  <si>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</si>
  <si>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</si>
  <si>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</si>
  <si>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</si>
  <si>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</si>
  <si>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</si>
  <si>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</si>
  <si>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</si>
  <si>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</si>
  <si>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</si>
  <si>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</si>
  <si>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</si>
  <si>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</si>
  <si>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</si>
  <si>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</si>
  <si>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</si>
  <si>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</si>
  <si>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</si>
  <si>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</si>
  <si>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</si>
  <si>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</si>
  <si>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</si>
  <si>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</si>
  <si>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</si>
  <si>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</si>
  <si>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</si>
  <si>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</si>
  <si>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</si>
  <si>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</si>
  <si>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</si>
  <si>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</si>
  <si>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</si>
  <si>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</si>
  <si>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</si>
  <si>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</si>
  <si>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</si>
  <si>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</si>
  <si>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</si>
  <si>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</si>
  <si>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</si>
  <si>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</si>
  <si>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</si>
  <si>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</si>
  <si>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</si>
  <si>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</si>
  <si>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</si>
  <si>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</si>
  <si>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</si>
  <si>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</si>
  <si>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</si>
  <si>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</si>
  <si>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</si>
  <si>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</si>
  <si>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</si>
  <si>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</si>
  <si>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</si>
  <si>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</si>
  <si>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</si>
  <si>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</si>
  <si>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</si>
  <si>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</si>
  <si>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</si>
  <si>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</si>
  <si>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</si>
  <si>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</si>
  <si>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</si>
  <si>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</si>
  <si>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</si>
  <si>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</si>
  <si>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</si>
  <si>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</si>
  <si>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</si>
  <si>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</si>
  <si>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</si>
  <si>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</si>
  <si>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</si>
  <si>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</si>
  <si>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</si>
  <si>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</si>
  <si>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</si>
  <si>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</si>
  <si>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</si>
  <si>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</si>
  <si>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</si>
  <si>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</si>
  <si>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</si>
  <si>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</si>
  <si>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</si>
  <si>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</si>
  <si>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</si>
  <si>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</si>
  <si>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</si>
  <si>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</si>
  <si>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</si>
  <si>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</si>
  <si>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</si>
  <si>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</si>
  <si>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</si>
  <si>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</si>
  <si>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</si>
  <si>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</si>
  <si>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</si>
  <si>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</si>
  <si>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</si>
  <si>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</si>
  <si>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</si>
  <si>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</si>
  <si>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</si>
  <si>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</si>
  <si>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</si>
  <si>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</si>
  <si>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</si>
  <si>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</si>
  <si>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</si>
  <si>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</si>
  <si>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</si>
  <si>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</si>
  <si>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</si>
  <si>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</si>
  <si>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</si>
  <si>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</si>
  <si>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</si>
  <si>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</si>
  <si>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</si>
  <si>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</si>
  <si>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</si>
  <si>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</si>
  <si>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</si>
  <si>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</si>
  <si>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</si>
  <si>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</si>
  <si>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</si>
  <si>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</si>
  <si>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</si>
  <si>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</si>
  <si>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</si>
  <si>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</si>
  <si>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</si>
  <si>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</si>
  <si>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</si>
  <si>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</si>
  <si>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</si>
  <si>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</si>
  <si>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</si>
  <si>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</si>
  <si>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</si>
  <si>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</si>
  <si>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</si>
  <si>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</si>
  <si>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</si>
  <si>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</si>
  <si>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</si>
  <si>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</si>
  <si>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</si>
  <si>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</si>
  <si>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</si>
  <si>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</si>
  <si>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</si>
  <si>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</si>
  <si>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</si>
  <si>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</si>
  <si>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</si>
  <si>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</si>
  <si>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</si>
  <si>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</si>
  <si>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</si>
  <si>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</si>
  <si>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</si>
  <si>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</si>
  <si>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</si>
  <si>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</si>
  <si>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</si>
  <si>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</si>
  <si>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</si>
  <si>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</si>
  <si>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</si>
  <si>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</si>
  <si>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</si>
  <si>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</si>
  <si>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</si>
  <si>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</si>
  <si>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</si>
  <si>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</si>
  <si>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</si>
  <si>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</si>
  <si>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</si>
  <si>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</si>
  <si>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</si>
  <si>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</si>
  <si>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</si>
  <si>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</si>
  <si>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</si>
  <si>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</si>
  <si>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</si>
  <si>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</si>
  <si>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</si>
  <si>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</si>
  <si>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</si>
  <si>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</si>
  <si>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</si>
  <si>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</si>
  <si>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</si>
  <si>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</si>
  <si>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</si>
  <si>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</si>
  <si>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</si>
  <si>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</si>
  <si>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</si>
  <si>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</si>
  <si>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</si>
  <si>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</si>
  <si>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</si>
  <si>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</si>
  <si>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</si>
  <si>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</si>
  <si>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</si>
  <si>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</si>
  <si>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</si>
  <si>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</si>
  <si>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</si>
  <si>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</si>
  <si>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</si>
  <si>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</si>
  <si>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</si>
  <si>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</si>
  <si>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</si>
  <si>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</si>
  <si>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</si>
  <si>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</si>
  <si>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</si>
  <si>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</si>
  <si>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</si>
  <si>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</si>
  <si>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</si>
  <si>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</si>
  <si>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</si>
  <si>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</si>
  <si>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</si>
  <si>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</si>
  <si>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</si>
  <si>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</si>
  <si>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</si>
  <si>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</si>
  <si>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</si>
  <si>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</si>
  <si>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</si>
  <si>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</si>
  <si>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</si>
  <si>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</si>
  <si>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</si>
  <si>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</si>
  <si>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</si>
  <si>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</si>
  <si>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</si>
  <si>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</si>
  <si>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</si>
  <si>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</si>
  <si>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</si>
  <si>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</si>
  <si>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</si>
  <si>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</si>
  <si>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</si>
  <si>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</si>
  <si>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</si>
  <si>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</si>
  <si>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</si>
  <si>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</si>
  <si>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</si>
  <si>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</si>
  <si>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</si>
  <si>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</si>
  <si>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</si>
  <si>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</si>
  <si>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</si>
  <si>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</si>
  <si>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</si>
  <si>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</si>
  <si>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</si>
  <si>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</si>
  <si>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</si>
  <si>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</si>
  <si>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</si>
  <si>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</si>
  <si>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</si>
  <si>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</si>
  <si>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</si>
  <si>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</si>
  <si>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</si>
  <si>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</si>
  <si>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</si>
  <si>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</si>
  <si>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</si>
  <si>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</si>
  <si>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</si>
  <si>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</si>
  <si>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</si>
  <si>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</si>
  <si>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</si>
  <si>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</si>
  <si>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</si>
  <si>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</si>
  <si>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</si>
  <si>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</si>
  <si>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</si>
  <si>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</si>
  <si>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</si>
  <si>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</si>
  <si>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</si>
  <si>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</si>
  <si>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</si>
  <si>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</si>
  <si>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</si>
  <si>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</si>
  <si>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</si>
  <si>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</si>
  <si>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</si>
  <si>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</si>
  <si>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</si>
  <si>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</si>
  <si>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</si>
  <si>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</si>
  <si>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</si>
  <si>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</si>
  <si>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</si>
  <si>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</si>
  <si>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</si>
  <si>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</si>
  <si>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</si>
  <si>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</si>
  <si>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</si>
  <si>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</si>
  <si>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</si>
  <si>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</si>
  <si>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</si>
  <si>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</si>
  <si>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</si>
  <si>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</si>
  <si>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</si>
  <si>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</si>
  <si>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</si>
  <si>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</si>
  <si>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</si>
  <si>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</si>
  <si>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</si>
  <si>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</si>
  <si>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</si>
  <si>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</si>
  <si>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</si>
  <si>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</si>
  <si>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</si>
  <si>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</si>
  <si>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</si>
  <si>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</si>
  <si>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</si>
  <si>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</si>
  <si>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</si>
  <si>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</si>
  <si>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</si>
  <si>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</si>
  <si>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</si>
  <si>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</si>
  <si>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</si>
  <si>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</si>
  <si>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</si>
  <si>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</si>
  <si>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</si>
  <si>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</si>
  <si>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</si>
  <si>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</si>
  <si>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</si>
  <si>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</si>
  <si>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</si>
  <si>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</si>
  <si>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</si>
  <si>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</si>
  <si>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</si>
  <si>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</si>
  <si>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</si>
  <si>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</si>
  <si>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</si>
  <si>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</si>
  <si>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</si>
  <si>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</si>
  <si>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</si>
  <si>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</si>
  <si>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</si>
  <si>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</si>
  <si>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</si>
  <si>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</si>
  <si>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</si>
  <si>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</si>
  <si>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</si>
  <si>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</si>
  <si>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</si>
  <si>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</si>
  <si>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</si>
  <si>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</si>
  <si>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</si>
  <si>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</si>
  <si>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</si>
  <si>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</si>
  <si>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</si>
  <si>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</si>
  <si>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</si>
  <si>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</si>
  <si>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</si>
  <si>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</si>
  <si>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</si>
  <si>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</si>
  <si>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</si>
  <si>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</si>
  <si>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</si>
  <si>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</si>
  <si>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</si>
  <si>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</si>
  <si>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</si>
  <si>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</si>
  <si>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</si>
  <si>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</si>
  <si>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</si>
  <si>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</si>
  <si>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</si>
  <si>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</si>
  <si>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</si>
  <si>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</si>
  <si>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</si>
  <si>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</si>
  <si>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</si>
  <si>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</si>
  <si>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</si>
  <si>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</si>
  <si>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</si>
  <si>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</si>
  <si>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</si>
  <si>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</si>
  <si>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</si>
  <si>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</si>
  <si>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</si>
  <si>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</si>
  <si>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</si>
  <si>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</si>
  <si>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</si>
  <si>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</si>
  <si>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</si>
  <si>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</si>
  <si>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</si>
  <si>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</si>
  <si>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</si>
  <si>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</si>
  <si>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</si>
  <si>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</si>
  <si>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</si>
  <si>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</si>
  <si>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</si>
  <si>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</si>
  <si>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</si>
  <si>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</si>
  <si>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</si>
  <si>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</si>
  <si>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</si>
  <si>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</si>
  <si>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</si>
  <si>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</si>
  <si>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</si>
  <si>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</si>
  <si>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</si>
  <si>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</si>
  <si>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</si>
  <si>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</si>
  <si>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</si>
  <si>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</si>
  <si>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</si>
  <si>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</si>
  <si>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</si>
  <si>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</si>
  <si>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</si>
  <si>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</si>
  <si>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</si>
  <si>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</si>
  <si>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</si>
  <si>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</si>
  <si>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</si>
  <si>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</si>
  <si>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</si>
  <si>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</si>
  <si>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</si>
  <si>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</si>
  <si>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</si>
  <si>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</si>
  <si>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</si>
  <si>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</si>
  <si>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</si>
  <si>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</si>
  <si>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</si>
  <si>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</si>
  <si>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</si>
  <si>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</si>
  <si>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</si>
  <si>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</si>
  <si>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</si>
  <si>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</si>
  <si>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</si>
  <si>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</si>
  <si>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</si>
  <si>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</si>
  <si>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</si>
  <si>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</si>
  <si>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</si>
  <si>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</si>
  <si>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</si>
  <si>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</si>
  <si>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</si>
  <si>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</si>
  <si>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</si>
  <si>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</si>
  <si>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</si>
  <si>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</si>
  <si>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</si>
  <si>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</si>
  <si>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</si>
  <si>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</si>
  <si>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</si>
  <si>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</si>
  <si>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</si>
  <si>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</si>
  <si>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</si>
  <si>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</si>
  <si>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</si>
  <si>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</si>
  <si>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</si>
  <si>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</si>
  <si>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</si>
  <si>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</si>
  <si>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</si>
  <si>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</si>
  <si>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</si>
  <si>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</si>
  <si>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</si>
  <si>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</si>
  <si>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</si>
  <si>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</si>
  <si>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</si>
  <si>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</si>
  <si>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</si>
  <si>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</si>
  <si>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</si>
  <si>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</si>
  <si>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</si>
  <si>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</si>
  <si>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</si>
  <si>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</si>
  <si>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</si>
  <si>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</si>
  <si>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</si>
  <si>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</si>
  <si>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</si>
  <si>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</si>
  <si>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</si>
  <si>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</si>
  <si>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</si>
  <si>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</si>
  <si>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</si>
  <si>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</si>
  <si>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</si>
  <si>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</si>
  <si>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</si>
  <si>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</si>
  <si>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</si>
  <si>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</si>
  <si>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</si>
  <si>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</si>
  <si>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</si>
  <si>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</si>
  <si>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</si>
  <si>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</si>
  <si>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</si>
  <si>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</si>
  <si>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</si>
  <si>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</si>
  <si>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</si>
  <si>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</si>
  <si>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</si>
  <si>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</si>
  <si>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</si>
  <si>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</si>
  <si>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</si>
  <si>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</si>
  <si>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</si>
  <si>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</si>
  <si>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</si>
  <si>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</si>
  <si>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</si>
  <si>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</si>
  <si>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</si>
  <si>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</si>
  <si>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</si>
  <si>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</si>
  <si>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</si>
  <si>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</si>
  <si>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</si>
  <si>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</si>
  <si>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</si>
  <si>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</si>
  <si>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</si>
  <si>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</si>
  <si>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</si>
  <si>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</si>
  <si>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</si>
  <si>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</si>
  <si>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</si>
  <si>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</si>
  <si>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</si>
  <si>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</si>
  <si>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</si>
  <si>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</si>
  <si>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</si>
  <si>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</si>
  <si>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</si>
  <si>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</si>
  <si>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</si>
  <si>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</si>
  <si>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</si>
  <si>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</si>
  <si>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</si>
  <si>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</si>
  <si>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</si>
  <si>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</si>
  <si>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</si>
  <si>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</si>
  <si>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</si>
  <si>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</si>
  <si>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</si>
  <si>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</si>
  <si>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</si>
  <si>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</si>
  <si>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</si>
  <si>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</si>
  <si>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</si>
  <si>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</si>
  <si>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</si>
  <si>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</si>
  <si>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</si>
  <si>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</si>
  <si>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</si>
  <si>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</si>
  <si>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</si>
  <si>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</si>
  <si>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</si>
  <si>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</si>
  <si>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</si>
  <si>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</si>
  <si>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</si>
  <si>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</si>
  <si>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</si>
  <si>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</si>
  <si>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</si>
  <si>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</si>
  <si>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</si>
  <si>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</si>
  <si>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</si>
  <si>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</si>
  <si>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</si>
  <si>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</si>
  <si>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</si>
  <si>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</si>
  <si>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</si>
  <si>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</si>
  <si>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</si>
  <si>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</si>
  <si>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</si>
  <si>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</si>
  <si>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</si>
  <si>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</si>
  <si>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</si>
  <si>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</si>
  <si>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</si>
  <si>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</si>
  <si>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</si>
  <si>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</si>
  <si>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</si>
  <si>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</si>
  <si>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</si>
  <si>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</si>
  <si>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</si>
  <si>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</si>
  <si>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</si>
  <si>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</si>
  <si>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</si>
  <si>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</si>
  <si>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</si>
  <si>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</si>
  <si>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</si>
  <si>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</si>
  <si>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</si>
  <si>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</si>
  <si>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</si>
  <si>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</si>
  <si>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</si>
  <si>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</si>
  <si>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</si>
  <si>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</si>
  <si>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</si>
  <si>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</si>
  <si>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</si>
  <si>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</si>
  <si>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</si>
  <si>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</si>
  <si>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</si>
  <si>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</si>
  <si>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</si>
  <si>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</si>
  <si>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</si>
  <si>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</si>
  <si>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</si>
  <si>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</si>
  <si>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</si>
  <si>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</si>
  <si>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</si>
  <si>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</si>
  <si>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</si>
  <si>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</si>
  <si>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</si>
  <si>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</si>
  <si>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</si>
  <si>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</si>
  <si>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</si>
  <si>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</si>
  <si>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</si>
  <si>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</si>
  <si>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</si>
  <si>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</si>
  <si>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</si>
  <si>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</si>
  <si>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</si>
  <si>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</si>
  <si>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</si>
  <si>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</si>
  <si>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</si>
  <si>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</si>
  <si>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</si>
  <si>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</si>
  <si>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</si>
  <si>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</si>
  <si>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</si>
  <si>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</si>
  <si>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</si>
  <si>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</si>
  <si>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</si>
  <si>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</si>
  <si>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</si>
  <si>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</si>
  <si>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</si>
  <si>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</si>
  <si>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</si>
  <si>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</si>
  <si>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</si>
  <si>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</si>
  <si>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</si>
  <si>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</si>
  <si>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</si>
  <si>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</si>
  <si>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</si>
  <si>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</si>
  <si>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</si>
  <si>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</si>
  <si>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</si>
  <si>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</si>
  <si>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</si>
  <si>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</si>
  <si>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</si>
  <si>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</si>
  <si>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</si>
  <si>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</si>
  <si>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</si>
  <si>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</si>
  <si>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</si>
  <si>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</si>
  <si>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</si>
  <si>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</si>
  <si>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</si>
  <si>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</si>
  <si>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</si>
  <si>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</si>
  <si>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</si>
  <si>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</si>
  <si>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</si>
  <si>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</si>
  <si>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</si>
  <si>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</si>
  <si>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</si>
  <si>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</si>
  <si>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</si>
  <si>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</si>
  <si>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</si>
  <si>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</si>
  <si>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</si>
  <si>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</si>
  <si>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</si>
  <si>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</si>
  <si>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</si>
  <si>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</si>
  <si>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</si>
  <si>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</si>
  <si>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</si>
  <si>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</si>
  <si>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</si>
  <si>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</si>
  <si>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</si>
  <si>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</si>
  <si>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</si>
  <si>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</si>
  <si>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</si>
  <si>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</si>
  <si>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</si>
  <si>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</si>
  <si>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</si>
  <si>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</si>
  <si>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</si>
  <si>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</si>
  <si>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</si>
  <si>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</si>
  <si>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</si>
  <si>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</si>
  <si>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</si>
  <si>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</si>
  <si>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</si>
  <si>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</si>
  <si>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</si>
  <si>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</si>
  <si>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</si>
  <si>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</si>
  <si>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</si>
  <si>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</si>
  <si>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</si>
  <si>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</si>
  <si>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</si>
  <si>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</si>
  <si>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</si>
  <si>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</si>
  <si>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</si>
  <si>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</si>
  <si>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</si>
  <si>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</si>
  <si>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</si>
  <si>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</si>
  <si>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</si>
  <si>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</si>
  <si>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</si>
  <si>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</si>
  <si>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</si>
  <si>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</si>
  <si>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</si>
  <si>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</si>
  <si>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</si>
  <si>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</si>
  <si>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</si>
  <si>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</si>
  <si>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</si>
  <si>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</si>
  <si>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</si>
  <si>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</si>
  <si>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</si>
  <si>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</si>
  <si>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</si>
  <si>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</si>
  <si>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</si>
  <si>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</si>
  <si>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</si>
  <si>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</si>
  <si>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</si>
  <si>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</si>
  <si>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</si>
  <si>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</si>
  <si>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</si>
  <si>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</si>
  <si>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</si>
  <si>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</si>
  <si>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</si>
  <si>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</si>
  <si>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</si>
  <si>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</si>
  <si>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</si>
  <si>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</si>
  <si>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</si>
  <si>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</si>
  <si>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</si>
  <si>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</si>
  <si>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</si>
  <si>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</si>
  <si>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</si>
  <si>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</si>
  <si>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</si>
  <si>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</si>
  <si>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</si>
  <si>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</si>
  <si>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</si>
  <si>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</si>
  <si>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</si>
  <si>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</si>
  <si>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</si>
  <si>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</si>
  <si>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</si>
  <si>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</si>
  <si>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</si>
  <si>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</si>
  <si>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</si>
  <si>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</si>
  <si>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</si>
  <si>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</si>
  <si>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</si>
  <si>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</si>
  <si>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</si>
  <si>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</si>
  <si>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</si>
  <si>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</si>
  <si>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</si>
  <si>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</si>
  <si>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</si>
  <si>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</si>
  <si>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</si>
  <si>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</si>
  <si>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</si>
  <si>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</si>
  <si>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</si>
  <si>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</si>
  <si>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</si>
  <si>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</si>
  <si>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</si>
  <si>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</si>
  <si>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</si>
  <si>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</si>
  <si>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</si>
  <si>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</si>
  <si>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</si>
  <si>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</si>
  <si>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</si>
  <si>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</si>
  <si>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</si>
  <si>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</si>
  <si>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</si>
  <si>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</si>
  <si>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</si>
  <si>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</si>
  <si>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</si>
  <si>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</si>
  <si>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</si>
  <si>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</si>
  <si>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</si>
  <si>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</si>
  <si>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</si>
  <si>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</si>
  <si>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</si>
  <si>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</si>
  <si>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</si>
  <si>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</si>
  <si>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</si>
  <si>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</si>
  <si>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</si>
  <si>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</si>
  <si>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</si>
  <si>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</si>
  <si>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</si>
  <si>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</si>
  <si>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</si>
  <si>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</si>
  <si>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</si>
  <si>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</si>
  <si>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</si>
  <si>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</si>
  <si>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</si>
  <si>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</si>
  <si>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</si>
  <si>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</si>
  <si>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</si>
  <si>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</si>
  <si>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</si>
  <si>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</si>
  <si>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</si>
  <si>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</si>
  <si>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</si>
  <si>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</si>
  <si>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</si>
  <si>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</si>
  <si>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</si>
  <si>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</si>
  <si>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</si>
  <si>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</si>
  <si>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</si>
  <si>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</si>
  <si>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</si>
  <si>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</si>
  <si>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</si>
  <si>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</si>
  <si>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</si>
  <si>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</si>
  <si>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</si>
  <si>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</si>
  <si>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</si>
  <si>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</si>
  <si>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</si>
  <si>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</si>
  <si>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</si>
  <si>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</si>
  <si>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</si>
  <si>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</si>
  <si>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</si>
  <si>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</si>
  <si>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</si>
  <si>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</si>
  <si>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</si>
  <si>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</si>
  <si>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</si>
  <si>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</si>
  <si>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</si>
  <si>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</si>
  <si>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</si>
  <si>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</si>
  <si>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</si>
  <si>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</si>
  <si>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</si>
  <si>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</si>
  <si>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</si>
  <si>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</si>
  <si>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</si>
  <si>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</si>
  <si>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</si>
  <si>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</si>
  <si>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</si>
  <si>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</si>
  <si>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</si>
  <si>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</si>
  <si>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</si>
  <si>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</si>
  <si>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</si>
  <si>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</si>
  <si>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</si>
  <si>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</si>
  <si>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</si>
  <si>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</si>
  <si>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</si>
  <si>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</si>
  <si>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</si>
  <si>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</si>
  <si>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</si>
  <si>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</si>
  <si>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</si>
  <si>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</si>
  <si>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</si>
  <si>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</si>
  <si>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</si>
  <si>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</si>
  <si>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</si>
  <si>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</si>
  <si>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</si>
  <si>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</si>
  <si>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</si>
  <si>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</si>
  <si>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</si>
  <si>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</si>
  <si>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</si>
  <si>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</si>
  <si>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</si>
  <si>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</si>
  <si>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</si>
  <si>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</si>
  <si>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</si>
  <si>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</si>
  <si>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</si>
  <si>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</si>
  <si>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</si>
  <si>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</si>
  <si>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</si>
  <si>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</si>
  <si>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</si>
  <si>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</si>
  <si>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</si>
  <si>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</si>
  <si>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</si>
  <si>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</si>
  <si>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</si>
  <si>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</si>
  <si>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</si>
  <si>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</si>
  <si>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</si>
  <si>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</si>
  <si>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</si>
  <si>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</si>
  <si>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</si>
  <si>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</si>
  <si>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</si>
  <si>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</si>
  <si>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</si>
  <si>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</si>
  <si>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</si>
  <si>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</si>
  <si>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</si>
  <si>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</si>
  <si>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</si>
  <si>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</si>
  <si>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</si>
  <si>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</si>
  <si>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</si>
  <si>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</si>
  <si>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</si>
  <si>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</si>
  <si>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</si>
  <si>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</si>
  <si>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</si>
  <si>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</si>
  <si>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</si>
  <si>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</si>
  <si>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</si>
  <si>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</si>
  <si>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</si>
  <si>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</si>
  <si>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</si>
  <si>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</si>
  <si>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</si>
  <si>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</si>
  <si>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</si>
  <si>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</si>
  <si>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</si>
  <si>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</si>
  <si>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</si>
  <si>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</si>
  <si>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</si>
  <si>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</si>
  <si>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</si>
  <si>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</si>
  <si>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</si>
  <si>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</si>
  <si>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</si>
  <si>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</si>
  <si>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</si>
  <si>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</si>
  <si>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</si>
  <si>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</si>
  <si>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</si>
  <si>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</si>
  <si>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</si>
  <si>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</si>
  <si>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</si>
  <si>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</si>
  <si>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</si>
  <si>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</si>
  <si>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</si>
  <si>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</si>
  <si>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</si>
  <si>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</si>
  <si>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</si>
  <si>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</si>
  <si>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</si>
  <si>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</si>
  <si>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</si>
  <si>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</si>
  <si>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</si>
  <si>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</si>
  <si>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</si>
  <si>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</si>
  <si>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</si>
  <si>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</si>
  <si>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</si>
  <si>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</si>
  <si>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</si>
  <si>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</si>
  <si>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</si>
  <si>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</si>
  <si>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</si>
  <si>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</si>
  <si>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</si>
  <si>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</si>
  <si>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</si>
  <si>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</si>
  <si>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</si>
  <si>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</si>
  <si>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</si>
  <si>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</si>
  <si>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</si>
  <si>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</si>
  <si>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</si>
  <si>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</si>
  <si>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</si>
  <si>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</si>
  <si>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</si>
  <si>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</si>
  <si>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</si>
  <si>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</si>
  <si>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</si>
  <si>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</si>
  <si>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</si>
  <si>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</si>
  <si>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</si>
  <si>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</si>
  <si>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</si>
  <si>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</si>
  <si>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</si>
  <si>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</si>
  <si>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</si>
  <si>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</si>
  <si>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</si>
  <si>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</si>
  <si>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</si>
  <si>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</si>
  <si>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</si>
  <si>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</si>
  <si>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</si>
  <si>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</si>
  <si>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</si>
  <si>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</si>
  <si>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</si>
  <si>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</si>
  <si>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</si>
  <si>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</si>
  <si>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</si>
  <si>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</si>
  <si>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</si>
  <si>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</si>
  <si>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</si>
  <si>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</si>
  <si>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</si>
  <si>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</si>
  <si>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</si>
  <si>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</si>
  <si>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</si>
  <si>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</si>
  <si>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</si>
  <si>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</si>
  <si>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</si>
  <si>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</si>
  <si>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</si>
  <si>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</si>
  <si>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</si>
  <si>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</si>
  <si>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</si>
  <si>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</si>
  <si>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</si>
  <si>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</si>
  <si>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</si>
  <si>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</si>
  <si>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</si>
  <si>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</si>
  <si>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</si>
  <si>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</si>
  <si>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</si>
  <si>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</si>
  <si>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</si>
  <si>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</si>
  <si>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</si>
  <si>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</si>
  <si>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</si>
  <si>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</si>
  <si>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</si>
  <si>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</si>
  <si>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</si>
  <si>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</si>
  <si>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</si>
  <si>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</si>
  <si>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</si>
  <si>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</si>
  <si>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</si>
  <si>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</si>
  <si>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</si>
  <si>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</si>
  <si>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</si>
  <si>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</si>
  <si>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</si>
  <si>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</si>
  <si>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</si>
  <si>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</si>
  <si>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</si>
  <si>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</si>
  <si>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</si>
  <si>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</si>
  <si>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</si>
  <si>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</si>
  <si>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</si>
  <si>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</si>
  <si>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</si>
  <si>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</si>
  <si>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</si>
  <si>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</si>
  <si>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</si>
  <si>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</si>
  <si>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</si>
  <si>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</si>
  <si>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</si>
  <si>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</si>
  <si>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</si>
  <si>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</si>
  <si>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</si>
  <si>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</si>
  <si>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</si>
  <si>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</si>
  <si>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</si>
  <si>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</si>
  <si>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</si>
  <si>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</si>
  <si>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</si>
  <si>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</si>
  <si>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</si>
  <si>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</si>
  <si>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</si>
  <si>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</si>
  <si>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</si>
  <si>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</si>
  <si>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</si>
  <si>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</si>
  <si>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</si>
  <si>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</si>
  <si>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</si>
  <si>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</si>
  <si>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</si>
  <si>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</si>
  <si>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</si>
  <si>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</si>
  <si>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</si>
  <si>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</si>
  <si>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</si>
  <si>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</si>
  <si>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</si>
  <si>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</si>
  <si>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</si>
  <si>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</si>
  <si>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</si>
  <si>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</si>
  <si>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</si>
  <si>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</si>
  <si>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</si>
  <si>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</si>
  <si>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</si>
  <si>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</si>
  <si>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</si>
  <si>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</si>
  <si>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</si>
  <si>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</si>
  <si>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</si>
  <si>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</si>
  <si>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</si>
  <si>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</si>
  <si>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</si>
  <si>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</si>
  <si>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</si>
  <si>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</si>
  <si>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</si>
  <si>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</si>
  <si>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</si>
  <si>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</si>
  <si>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</si>
  <si>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</si>
  <si>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</si>
  <si>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</si>
  <si>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</si>
  <si>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</si>
  <si>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</si>
  <si>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</si>
  <si>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</si>
  <si>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</si>
  <si>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</si>
  <si>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</si>
  <si>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</si>
  <si>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</si>
  <si>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</si>
  <si>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</si>
  <si>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</si>
  <si>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</si>
  <si>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</si>
  <si>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</si>
  <si>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</si>
  <si>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</si>
  <si>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</si>
  <si>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</si>
  <si>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</si>
  <si>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</si>
  <si>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</si>
  <si>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</si>
  <si>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</si>
  <si>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</si>
  <si>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</si>
  <si>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</si>
  <si>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</si>
  <si>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</si>
  <si>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</si>
  <si>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</si>
  <si>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</si>
  <si>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</si>
  <si>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</si>
  <si>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</si>
  <si>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</si>
  <si>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</si>
  <si>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</si>
  <si>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</si>
  <si>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</si>
  <si>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</si>
  <si>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</si>
  <si>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</si>
  <si>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</si>
  <si>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</si>
  <si>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</si>
  <si>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</si>
  <si>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</si>
  <si>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</si>
  <si>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</si>
  <si>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</si>
  <si>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</si>
  <si>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</si>
  <si>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</si>
  <si>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</si>
  <si>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</si>
  <si>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</si>
  <si>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</si>
  <si>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</si>
  <si>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</si>
  <si>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</si>
  <si>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</si>
  <si>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</si>
  <si>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</si>
  <si>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</si>
  <si>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</si>
  <si>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</si>
  <si>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</si>
  <si>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</si>
  <si>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</si>
  <si>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</si>
  <si>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</si>
  <si>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</si>
  <si>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</si>
  <si>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</si>
  <si>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</si>
  <si>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</si>
  <si>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</si>
  <si>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</si>
  <si>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</si>
  <si>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</si>
  <si>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</si>
  <si>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</si>
  <si>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</si>
  <si>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</si>
  <si>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</si>
  <si>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</si>
  <si>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</si>
  <si>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</si>
  <si>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</si>
  <si>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</si>
  <si>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</si>
  <si>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</si>
  <si>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</si>
  <si>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</si>
  <si>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</si>
  <si>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</si>
  <si>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</si>
  <si>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</si>
  <si>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</si>
  <si>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</si>
  <si>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</si>
  <si>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</si>
  <si>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</si>
  <si>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</si>
  <si>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</si>
  <si>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</si>
  <si>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</si>
  <si>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</si>
  <si>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</si>
  <si>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</si>
  <si>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</si>
  <si>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</si>
  <si>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</si>
  <si>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</si>
  <si>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</si>
  <si>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</si>
  <si>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</si>
  <si>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</si>
  <si>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</si>
  <si>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</si>
  <si>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</si>
  <si>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</si>
  <si>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</si>
  <si>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</si>
  <si>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</si>
  <si>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</si>
  <si>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</si>
  <si>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</si>
  <si>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</si>
  <si>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</si>
  <si>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</si>
  <si>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</si>
  <si>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</si>
  <si>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</si>
  <si>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</si>
  <si>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</si>
  <si>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</si>
  <si>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</si>
  <si>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</si>
  <si>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</si>
  <si>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</si>
  <si>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</si>
  <si>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</si>
  <si>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</si>
  <si>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</si>
  <si>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</si>
  <si>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</si>
  <si>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</si>
  <si>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</si>
  <si>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</si>
  <si>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</si>
  <si>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</si>
  <si>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</si>
  <si>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</si>
  <si>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</si>
  <si>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</si>
  <si>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</si>
  <si>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</si>
  <si>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</si>
  <si>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</si>
  <si>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</si>
  <si>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</si>
  <si>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</si>
  <si>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</si>
  <si>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</si>
  <si>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</si>
  <si>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</si>
  <si>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</si>
  <si>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</si>
  <si>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</si>
  <si>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</si>
  <si>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</si>
  <si>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</si>
  <si>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</si>
  <si>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</si>
  <si>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</si>
  <si>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</si>
  <si>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</si>
  <si>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</si>
  <si>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</si>
  <si>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</si>
  <si>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</si>
  <si>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</si>
  <si>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</si>
  <si>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</si>
  <si>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</si>
  <si>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</si>
  <si>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</si>
  <si>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</si>
  <si>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</si>
  <si>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</si>
  <si>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</si>
  <si>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</si>
  <si>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</si>
  <si>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</si>
  <si>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</si>
  <si>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</si>
  <si>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</si>
  <si>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</si>
  <si>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</si>
  <si>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</si>
  <si>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</si>
  <si>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</si>
  <si>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</si>
  <si>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</si>
  <si>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</si>
  <si>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</si>
  <si>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</si>
  <si>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</si>
  <si>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</si>
  <si>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</si>
  <si>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</si>
  <si>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</si>
  <si>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</si>
  <si>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</si>
  <si>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</si>
  <si>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</si>
  <si>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</si>
  <si>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</si>
  <si>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</si>
  <si>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</si>
  <si>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</si>
  <si>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</si>
  <si>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</si>
  <si>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</si>
  <si>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</si>
  <si>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</si>
  <si>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</si>
  <si>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</si>
  <si>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</si>
  <si>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</si>
  <si>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</si>
  <si>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</si>
  <si>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</si>
  <si>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</si>
  <si>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</si>
  <si>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</si>
  <si>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</si>
  <si>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</si>
  <si>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</si>
  <si>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</si>
  <si>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</si>
  <si>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</si>
  <si>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</si>
  <si>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</si>
  <si>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</si>
  <si>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</si>
  <si>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</si>
  <si>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</si>
  <si>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</si>
  <si>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</si>
  <si>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</si>
  <si>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</si>
  <si>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</si>
  <si>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</si>
  <si>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</si>
  <si>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</si>
  <si>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</si>
  <si>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</si>
  <si>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</si>
  <si>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</si>
  <si>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</si>
  <si>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</si>
  <si>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</si>
  <si>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</si>
  <si>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</si>
  <si>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</si>
  <si>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</si>
  <si>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</si>
  <si>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</si>
  <si>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</si>
  <si>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</si>
  <si>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</si>
  <si>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</si>
  <si>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</si>
  <si>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</si>
  <si>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</si>
  <si>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</si>
  <si>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</si>
  <si>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</si>
  <si>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</si>
  <si>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</si>
  <si>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</si>
  <si>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</si>
  <si>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</si>
  <si>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</si>
  <si>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</si>
  <si>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</si>
  <si>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</si>
  <si>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</si>
  <si>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</si>
  <si>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</si>
  <si>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</si>
  <si>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</si>
  <si>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</si>
  <si>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</si>
  <si>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</si>
  <si>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</si>
  <si>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</si>
  <si>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</si>
  <si>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</si>
  <si>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</si>
  <si>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</si>
  <si>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</si>
  <si>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</si>
  <si>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</si>
  <si>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</si>
  <si>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</si>
  <si>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</si>
  <si>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</si>
  <si>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</si>
  <si>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</si>
  <si>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</si>
  <si>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</si>
  <si>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</si>
  <si>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</si>
  <si>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</si>
  <si>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</si>
  <si>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</si>
  <si>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</si>
  <si>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</si>
  <si>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</si>
  <si>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</si>
  <si>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</si>
  <si>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</si>
  <si>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</si>
  <si>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</si>
  <si>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</si>
  <si>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</si>
  <si>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</si>
  <si>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</si>
  <si>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</si>
  <si>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</si>
  <si>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</si>
  <si>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</si>
  <si>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</si>
  <si>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</si>
  <si>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</si>
  <si>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</si>
  <si>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</si>
  <si>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</si>
  <si>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</si>
  <si>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</si>
  <si>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</si>
  <si>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</si>
  <si>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</si>
  <si>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</si>
  <si>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</si>
  <si>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</si>
  <si>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</si>
  <si>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</si>
  <si>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</si>
  <si>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</si>
  <si>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</si>
  <si>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</si>
  <si>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</si>
  <si>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</si>
  <si>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</si>
  <si>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</si>
  <si>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</si>
  <si>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</si>
  <si>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</si>
  <si>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</si>
  <si>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</si>
  <si>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</si>
  <si>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</si>
  <si>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</si>
  <si>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</si>
  <si>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</si>
  <si>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</si>
  <si>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</si>
  <si>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</si>
  <si>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</si>
  <si>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</si>
  <si>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</si>
  <si>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</si>
  <si>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</si>
  <si>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</si>
  <si>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</si>
  <si>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</si>
  <si>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</si>
  <si>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</si>
  <si>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</si>
  <si>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</si>
  <si>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</si>
  <si>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</si>
  <si>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</si>
  <si>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</si>
  <si>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</si>
  <si>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</si>
  <si>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</si>
  <si>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</si>
  <si>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</si>
  <si>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</si>
  <si>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</si>
  <si>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</si>
  <si>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</si>
  <si>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</si>
  <si>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</si>
  <si>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</si>
  <si>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</si>
  <si>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</si>
  <si>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</si>
  <si>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</si>
  <si>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</si>
  <si>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</si>
  <si>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</si>
  <si>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</si>
  <si>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</si>
  <si>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</si>
  <si>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</si>
  <si>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</si>
  <si>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</si>
  <si>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</si>
  <si>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</si>
  <si>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</si>
  <si>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</si>
  <si>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</si>
  <si>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</si>
  <si>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</si>
  <si>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</si>
  <si>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</si>
  <si>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</si>
  <si>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</si>
  <si>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</si>
  <si>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</si>
  <si>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</si>
  <si>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</si>
  <si>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</si>
  <si>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</si>
  <si>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</si>
  <si>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</si>
  <si>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</si>
  <si>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</si>
  <si>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</si>
  <si>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</si>
  <si>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</si>
  <si>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</si>
  <si>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</si>
  <si>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</si>
  <si>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</si>
  <si>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</si>
  <si>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</si>
  <si>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</si>
  <si>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</si>
  <si>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</si>
  <si>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</si>
  <si>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</si>
  <si>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</si>
  <si>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</si>
  <si>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</si>
  <si>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</si>
  <si>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</si>
  <si>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</si>
  <si>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</si>
  <si>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</si>
  <si>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</si>
  <si>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</si>
  <si>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</si>
  <si>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</si>
  <si>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</si>
  <si>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</si>
  <si>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</si>
  <si>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</si>
  <si>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</si>
  <si>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</si>
  <si>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</si>
  <si>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</si>
  <si>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</si>
  <si>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</si>
  <si>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</si>
  <si>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</si>
  <si>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</si>
  <si>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</si>
  <si>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</si>
  <si>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</si>
  <si>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</si>
  <si>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</si>
  <si>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</si>
  <si>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</si>
  <si>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</si>
  <si>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</si>
  <si>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</si>
  <si>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</si>
  <si>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</si>
  <si>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</si>
  <si>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</si>
  <si>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</si>
  <si>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</si>
  <si>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</si>
  <si>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</si>
  <si>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</si>
  <si>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</si>
  <si>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</si>
  <si>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</si>
  <si>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</si>
  <si>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</si>
  <si>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</si>
  <si>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</si>
  <si>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</si>
  <si>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</si>
  <si>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</si>
  <si>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</si>
  <si>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</si>
  <si>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</si>
  <si>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</si>
  <si>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</si>
  <si>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</si>
  <si>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</si>
  <si>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</si>
  <si>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</si>
  <si>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</si>
  <si>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</si>
  <si>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</si>
  <si>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</si>
  <si>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</si>
  <si>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</si>
  <si>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</si>
  <si>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</si>
  <si>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</si>
  <si>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</si>
  <si>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</si>
  <si>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</si>
  <si>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</si>
  <si>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</si>
  <si>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</si>
  <si>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</si>
  <si>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</si>
  <si>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</si>
  <si>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</si>
  <si>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</si>
  <si>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</si>
  <si>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</si>
  <si>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</si>
  <si>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</si>
  <si>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</si>
  <si>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</si>
  <si>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</si>
  <si>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</si>
  <si>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</si>
  <si>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</si>
  <si>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</si>
  <si>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</si>
  <si>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</si>
  <si>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</si>
  <si>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</si>
  <si>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</si>
  <si>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</si>
  <si>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</si>
  <si>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</si>
  <si>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</si>
  <si>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</si>
  <si>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</si>
  <si>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</si>
  <si>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</si>
  <si>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</si>
  <si>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</si>
  <si>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</si>
  <si>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</si>
  <si>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</si>
  <si>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</si>
  <si>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</si>
  <si>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</si>
  <si>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</si>
  <si>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</si>
  <si>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</si>
  <si>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</si>
  <si>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</si>
  <si>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</si>
  <si>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</si>
  <si>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</si>
  <si>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</si>
  <si>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</si>
  <si>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</si>
  <si>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</si>
  <si>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</si>
  <si>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</si>
  <si>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</si>
  <si>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</si>
  <si>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</si>
  <si>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</si>
  <si>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</si>
  <si>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</si>
  <si>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</si>
  <si>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</si>
  <si>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</si>
  <si>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</si>
  <si>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</si>
  <si>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</si>
  <si>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</si>
  <si>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</si>
  <si>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</si>
  <si>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</si>
  <si>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</si>
  <si>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</si>
  <si>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</si>
  <si>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</si>
  <si>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</si>
  <si>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</si>
  <si>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</si>
  <si>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</si>
  <si>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</si>
  <si>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</si>
  <si>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</si>
  <si>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</si>
  <si>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</si>
  <si>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</si>
  <si>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</si>
  <si>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</si>
  <si>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</si>
  <si>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</si>
  <si>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</si>
  <si>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</si>
  <si>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</si>
  <si>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</si>
  <si>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</si>
  <si>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</si>
  <si>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</si>
  <si>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</si>
  <si>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</si>
  <si>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</si>
  <si>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</si>
  <si>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</si>
  <si>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</si>
  <si>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</si>
  <si>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</si>
  <si>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</si>
  <si>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</si>
  <si>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</si>
  <si>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</si>
  <si>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</si>
  <si>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</si>
  <si>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</si>
  <si>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</si>
  <si>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</si>
  <si>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</si>
  <si>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</si>
  <si>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</si>
  <si>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</si>
  <si>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</si>
  <si>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</si>
  <si>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</si>
  <si>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</si>
  <si>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</si>
  <si>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</si>
  <si>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</si>
  <si>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</si>
  <si>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</si>
  <si>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</si>
  <si>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</si>
  <si>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</si>
  <si>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</si>
  <si>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</si>
  <si>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</si>
  <si>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</si>
  <si>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</si>
  <si>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</si>
  <si>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</si>
  <si>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</si>
  <si>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</si>
  <si>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</si>
  <si>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</si>
  <si>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</si>
  <si>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</si>
  <si>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</si>
  <si>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</si>
  <si>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</si>
  <si>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</si>
  <si>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</si>
  <si>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</si>
  <si>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</si>
  <si>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</si>
  <si>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</si>
  <si>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</si>
  <si>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</si>
  <si>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</si>
  <si>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</si>
  <si>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</si>
  <si>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</si>
  <si>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</si>
  <si>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</si>
  <si>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</si>
  <si>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</si>
  <si>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</si>
  <si>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</si>
  <si>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</si>
  <si>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</si>
  <si>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</si>
  <si>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</si>
  <si>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</si>
  <si>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</si>
  <si>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</si>
  <si>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</si>
  <si>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</si>
  <si>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</si>
  <si>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</si>
  <si>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</si>
  <si>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</si>
  <si>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</si>
  <si>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</si>
  <si>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</si>
  <si>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</si>
  <si>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</si>
  <si>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</si>
  <si>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</si>
  <si>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</si>
  <si>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</si>
  <si>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</si>
  <si>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</si>
  <si>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</si>
  <si>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</si>
  <si>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</si>
  <si>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</si>
  <si>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</si>
  <si>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</si>
  <si>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</si>
  <si>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</si>
  <si>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</si>
  <si>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</si>
  <si>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</si>
  <si>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</si>
  <si>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</si>
  <si>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</si>
  <si>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</si>
  <si>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</si>
  <si>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</si>
  <si>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</si>
  <si>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</si>
  <si>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</si>
  <si>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</si>
  <si>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</si>
  <si>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</si>
  <si>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</si>
  <si>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</si>
  <si>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</si>
  <si>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</si>
  <si>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</si>
  <si>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</si>
  <si>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</si>
  <si>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</si>
  <si>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</si>
  <si>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</si>
  <si>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</si>
  <si>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</si>
  <si>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</si>
  <si>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</si>
  <si>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</si>
  <si>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</si>
  <si>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</si>
  <si>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</si>
  <si>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</si>
  <si>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</si>
  <si>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</si>
  <si>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</si>
  <si>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</si>
  <si>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</si>
  <si>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</si>
  <si>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</si>
  <si>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</si>
  <si>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</si>
  <si>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</si>
  <si>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</si>
  <si>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</si>
  <si>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</si>
  <si>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</si>
  <si>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</si>
  <si>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</si>
  <si>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</si>
  <si>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</si>
  <si>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</si>
  <si>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</si>
  <si>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</si>
  <si>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</si>
  <si>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</si>
  <si>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</si>
  <si>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</si>
  <si>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</si>
  <si>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</si>
  <si>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</si>
  <si>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</si>
  <si>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</si>
  <si>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</si>
  <si>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</si>
  <si>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</si>
  <si>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</si>
  <si>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</si>
  <si>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</si>
  <si>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</si>
  <si>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</si>
  <si>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</si>
  <si>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</si>
  <si>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</si>
  <si>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</si>
  <si>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</si>
  <si>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</si>
  <si>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</si>
  <si>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</si>
  <si>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</si>
  <si>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</si>
  <si>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</si>
  <si>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</si>
  <si>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</si>
  <si>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</si>
  <si>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</si>
  <si>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</si>
  <si>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</si>
  <si>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</si>
  <si>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</si>
  <si>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</si>
  <si>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</si>
  <si>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</si>
  <si>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</si>
  <si>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</si>
  <si>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</si>
  <si>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</si>
  <si>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</si>
  <si>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</si>
  <si>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</si>
  <si>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</si>
  <si>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</si>
  <si>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</si>
  <si>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</si>
  <si>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</si>
  <si>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</si>
  <si>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</si>
  <si>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</si>
  <si>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</si>
  <si>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</si>
  <si>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</si>
  <si>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</si>
  <si>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</si>
  <si>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</si>
  <si>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</si>
  <si>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</si>
  <si>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</si>
  <si>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</si>
  <si>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</si>
  <si>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</si>
  <si>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</si>
  <si>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</si>
  <si>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</si>
  <si>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</si>
  <si>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</si>
  <si>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</si>
  <si>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</si>
  <si>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</si>
  <si>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</si>
  <si>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</si>
  <si>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</si>
  <si>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</si>
  <si>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</si>
  <si>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</si>
  <si>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</si>
  <si>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</si>
  <si>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</si>
  <si>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</si>
  <si>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</si>
  <si>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</si>
  <si>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</si>
  <si>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</si>
  <si>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</si>
  <si>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</si>
  <si>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</si>
  <si>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</si>
  <si>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</si>
  <si>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</si>
  <si>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</si>
  <si>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</si>
  <si>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</si>
  <si>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</si>
  <si>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</si>
  <si>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</si>
  <si>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</si>
  <si>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</si>
  <si>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</si>
  <si>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</si>
  <si>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</si>
  <si>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</si>
  <si>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</si>
  <si>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</si>
  <si>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</si>
  <si>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</si>
  <si>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</si>
  <si>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</si>
  <si>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</si>
  <si>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</si>
  <si>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</si>
  <si>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</si>
  <si>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</si>
  <si>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</si>
  <si>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</si>
  <si>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</si>
  <si>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</si>
  <si>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</si>
  <si>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</si>
  <si>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</si>
  <si>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</si>
  <si>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</si>
  <si>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</si>
  <si>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</si>
  <si>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</si>
  <si>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</si>
  <si>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</si>
  <si>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</si>
  <si>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</si>
  <si>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</si>
  <si>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</si>
  <si>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</si>
  <si>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</si>
  <si>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</si>
  <si>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</si>
  <si>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</si>
  <si>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</si>
  <si>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</si>
  <si>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</si>
  <si>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</si>
  <si>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</si>
  <si>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</si>
  <si>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</si>
  <si>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</si>
  <si>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</si>
  <si>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</si>
  <si>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</si>
  <si>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</si>
  <si>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</si>
  <si>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</si>
  <si>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</si>
  <si>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</si>
  <si>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</si>
  <si>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</si>
  <si>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</si>
  <si>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</si>
  <si>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</si>
  <si>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</si>
  <si>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</si>
  <si>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</si>
  <si>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</si>
  <si>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</si>
  <si>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</si>
  <si>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</si>
  <si>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</si>
  <si>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</si>
  <si>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</si>
  <si>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</si>
  <si>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</si>
  <si>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</si>
  <si>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</si>
  <si>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</si>
  <si>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</si>
  <si>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</si>
  <si>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</si>
  <si>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</si>
  <si>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</si>
  <si>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</si>
  <si>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</si>
  <si>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</si>
  <si>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</si>
  <si>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</si>
  <si>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</si>
  <si>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</si>
  <si>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</si>
  <si>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</si>
  <si>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</si>
  <si>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</si>
  <si>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</si>
  <si>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</si>
  <si>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</si>
  <si>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</si>
  <si>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</si>
  <si>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</si>
  <si>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</si>
  <si>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</si>
  <si>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</si>
  <si>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</si>
  <si>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</si>
  <si>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</si>
  <si>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</si>
  <si>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</si>
  <si>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</si>
  <si>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</si>
  <si>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</si>
  <si>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</si>
  <si>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</si>
  <si>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</si>
  <si>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</si>
  <si>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</si>
  <si>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</si>
  <si>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</si>
  <si>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</si>
  <si>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</si>
  <si>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</si>
  <si>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</si>
  <si>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</si>
  <si>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</si>
  <si>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</si>
  <si>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</si>
  <si>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</si>
  <si>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</si>
  <si>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</si>
  <si>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</si>
  <si>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</si>
  <si>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</si>
  <si>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</si>
  <si>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</si>
  <si>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</si>
  <si>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</si>
  <si>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</si>
  <si>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</si>
  <si>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</si>
  <si>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</si>
  <si>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</si>
  <si>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</si>
  <si>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</si>
  <si>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</si>
  <si>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</si>
  <si>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</si>
  <si>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</si>
  <si>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</si>
  <si>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</si>
  <si>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</si>
  <si>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</si>
  <si>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</si>
  <si>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</si>
  <si>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</si>
  <si>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</si>
  <si>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</si>
  <si>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</si>
  <si>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</si>
  <si>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</si>
  <si>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</si>
  <si>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</si>
  <si>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</si>
  <si>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</si>
  <si>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</si>
  <si>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</si>
  <si>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</si>
  <si>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</si>
  <si>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</si>
  <si>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</si>
  <si>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</si>
  <si>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</si>
  <si>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</si>
  <si>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</si>
  <si>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</si>
  <si>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</si>
  <si>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</si>
  <si>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</si>
  <si>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</si>
  <si>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</si>
  <si>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</si>
  <si>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</si>
  <si>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</si>
  <si>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</si>
  <si>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</si>
  <si>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</si>
  <si>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</si>
  <si>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</si>
  <si>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</si>
  <si>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</si>
  <si>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</si>
  <si>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</si>
  <si>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</si>
  <si>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</si>
  <si>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</si>
  <si>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</si>
  <si>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</si>
  <si>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</si>
  <si>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</si>
  <si>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</si>
  <si>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</si>
  <si>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</si>
  <si>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</si>
  <si>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</si>
  <si>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</si>
  <si>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</si>
  <si>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</si>
  <si>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</si>
  <si>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</si>
  <si>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</si>
  <si>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</si>
  <si>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</si>
  <si>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</si>
  <si>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</si>
  <si>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</si>
  <si>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</si>
  <si>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</si>
  <si>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</si>
  <si>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</si>
  <si>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</si>
  <si>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</si>
  <si>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</si>
  <si>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</si>
  <si>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</si>
  <si>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</si>
  <si>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</si>
  <si>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</si>
  <si>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</si>
  <si>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</si>
  <si>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</si>
  <si>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</si>
  <si>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</si>
  <si>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</si>
  <si>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</si>
  <si>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</si>
  <si>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</si>
  <si>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</si>
  <si>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</si>
  <si>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</si>
  <si>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</si>
  <si>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</si>
  <si>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</si>
  <si>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</si>
  <si>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</si>
  <si>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</si>
  <si>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</si>
  <si>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</si>
  <si>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</si>
  <si>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</si>
  <si>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</si>
  <si>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</si>
  <si>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</si>
  <si>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</si>
  <si>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</si>
  <si>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</si>
  <si>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</si>
  <si>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</si>
  <si>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</si>
  <si>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</si>
  <si>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</si>
  <si>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</si>
  <si>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</si>
  <si>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</si>
  <si>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</si>
  <si>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</si>
  <si>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</si>
  <si>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</si>
  <si>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</si>
  <si>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</si>
  <si>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</si>
  <si>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</si>
  <si>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</si>
  <si>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</si>
  <si>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</si>
  <si>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</si>
  <si>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</si>
  <si>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</si>
  <si>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</si>
  <si>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</si>
  <si>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</si>
  <si>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</si>
  <si>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</si>
  <si>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</si>
  <si>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</si>
  <si>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</si>
  <si>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</si>
  <si>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</si>
  <si>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</si>
  <si>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</si>
  <si>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</si>
  <si>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</si>
  <si>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</si>
  <si>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</si>
  <si>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</si>
  <si>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</si>
  <si>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</si>
  <si>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</si>
  <si>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</si>
  <si>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</si>
  <si>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</si>
  <si>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</si>
  <si>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</si>
  <si>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</si>
  <si>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</si>
  <si>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</si>
  <si>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</si>
  <si>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</si>
  <si>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</si>
  <si>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</si>
  <si>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</si>
  <si>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</si>
  <si>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</si>
  <si>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</si>
  <si>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</si>
  <si>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</si>
  <si>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</si>
  <si>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</si>
  <si>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</si>
  <si>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</si>
  <si>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</si>
  <si>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</si>
  <si>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</si>
  <si>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</si>
  <si>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</si>
  <si>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</si>
  <si>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</si>
  <si>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</si>
  <si>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</si>
  <si>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</si>
  <si>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</si>
  <si>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</si>
  <si>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</si>
  <si>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</si>
  <si>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</si>
  <si>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</si>
  <si>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</si>
  <si>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</si>
  <si>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</si>
  <si>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</si>
  <si>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</si>
  <si>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</si>
  <si>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</si>
  <si>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</si>
  <si>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</si>
  <si>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</si>
  <si>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</si>
  <si>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</si>
  <si>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</si>
  <si>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</si>
  <si>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</si>
  <si>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</si>
  <si>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</si>
  <si>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</si>
  <si>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</si>
  <si>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</si>
  <si>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</si>
  <si>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</si>
  <si>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</si>
  <si>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</si>
  <si>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</si>
  <si>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</si>
  <si>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</si>
  <si>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</si>
  <si>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</si>
  <si>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</si>
  <si>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</si>
  <si>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</si>
  <si>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</si>
  <si>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</si>
  <si>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</si>
  <si>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</si>
  <si>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</si>
  <si>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</si>
  <si>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</si>
  <si>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</si>
  <si>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</si>
  <si>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</si>
  <si>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</si>
  <si>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</si>
  <si>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</si>
  <si>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</si>
  <si>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</si>
  <si>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</si>
  <si>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</si>
  <si>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</si>
  <si>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</si>
  <si>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</si>
  <si>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</si>
  <si>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</si>
  <si>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</si>
  <si>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</si>
  <si>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</si>
  <si>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</si>
  <si>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</si>
  <si>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</si>
  <si>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</si>
  <si>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</si>
  <si>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</si>
  <si>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</si>
  <si>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</si>
  <si>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</si>
  <si>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</si>
  <si>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</si>
  <si>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</si>
  <si>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</si>
  <si>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</si>
  <si>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</si>
  <si>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</si>
  <si>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</si>
  <si>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</si>
  <si>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</si>
  <si>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</si>
  <si>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</si>
  <si>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</si>
  <si>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</si>
  <si>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</si>
  <si>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</si>
  <si>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</si>
  <si>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</si>
  <si>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</si>
  <si>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</si>
  <si>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</si>
  <si>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</si>
  <si>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</si>
  <si>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</si>
  <si>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</si>
  <si>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</si>
  <si>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</si>
  <si>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</si>
  <si>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</si>
  <si>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</si>
  <si>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</si>
  <si>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</si>
  <si>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</si>
  <si>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</si>
  <si>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</si>
  <si>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</si>
  <si>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</si>
  <si>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</si>
  <si>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</si>
  <si>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</si>
  <si>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</si>
  <si>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</si>
  <si>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</si>
  <si>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</si>
  <si>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</si>
  <si>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</si>
  <si>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</si>
  <si>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</si>
  <si>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</si>
  <si>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</si>
  <si>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</si>
  <si>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</si>
  <si>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</si>
  <si>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</si>
  <si>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</si>
  <si>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</si>
  <si>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</si>
  <si>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</si>
  <si>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</si>
  <si>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</si>
  <si>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</si>
  <si>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</si>
  <si>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</si>
  <si>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</si>
  <si>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</si>
  <si>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</si>
  <si>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</si>
  <si>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</si>
  <si>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</si>
  <si>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</si>
  <si>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</si>
  <si>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</si>
  <si>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</si>
  <si>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</si>
  <si>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</si>
  <si>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</si>
  <si>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</si>
  <si>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</si>
  <si>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</si>
  <si>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</si>
  <si>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</si>
  <si>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</si>
  <si>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</si>
  <si>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</si>
  <si>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</si>
  <si>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</si>
  <si>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</si>
  <si>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</si>
  <si>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</si>
  <si>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</si>
  <si>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</si>
  <si>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</si>
  <si>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</si>
  <si>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</si>
  <si>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</si>
  <si>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</si>
  <si>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</si>
  <si>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</si>
  <si>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</si>
  <si>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</si>
  <si>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</si>
  <si>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</si>
  <si>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</si>
  <si>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</si>
  <si>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</si>
  <si>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</si>
  <si>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</si>
  <si>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</si>
  <si>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</si>
  <si>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</si>
  <si>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</si>
  <si>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</si>
  <si>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</si>
  <si>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</si>
  <si>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</si>
  <si>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</si>
  <si>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</si>
  <si>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</si>
  <si>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</si>
  <si>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</si>
  <si>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</si>
  <si>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</si>
  <si>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</si>
  <si>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</si>
  <si>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</si>
  <si>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</si>
  <si>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</si>
  <si>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</si>
  <si>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</si>
  <si>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</si>
  <si>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</si>
  <si>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</si>
  <si>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</si>
  <si>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</si>
  <si>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</si>
  <si>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</si>
  <si>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</si>
  <si>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</si>
  <si>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</si>
  <si>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</si>
  <si>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</si>
  <si>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</si>
  <si>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</si>
  <si>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</si>
  <si>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</si>
  <si>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</si>
  <si>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</si>
  <si>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</si>
  <si>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</si>
  <si>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</si>
  <si>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</si>
  <si>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</si>
  <si>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</si>
  <si>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</si>
  <si>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</si>
  <si>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</si>
  <si>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</si>
  <si>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</si>
  <si>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</si>
  <si>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</si>
  <si>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</si>
  <si>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</si>
  <si>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</si>
  <si>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</si>
  <si>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</si>
  <si>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</si>
  <si>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</si>
  <si>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</si>
  <si>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</si>
  <si>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</si>
  <si>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</si>
  <si>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</si>
  <si>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</si>
  <si>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</si>
  <si>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</si>
  <si>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</si>
  <si>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</si>
  <si>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</si>
  <si>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</si>
  <si>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</si>
  <si>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</si>
  <si>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</si>
  <si>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</si>
  <si>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</si>
  <si>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</si>
  <si>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</si>
  <si>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</si>
  <si>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</si>
  <si>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</si>
  <si>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</si>
  <si>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</si>
  <si>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</si>
  <si>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</si>
  <si>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</si>
  <si>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</si>
  <si>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</si>
  <si>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</si>
  <si>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</si>
  <si>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</si>
  <si>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</si>
  <si>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</si>
  <si>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</si>
  <si>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</si>
  <si>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</si>
  <si>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</si>
  <si>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</si>
  <si>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</si>
  <si>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</si>
  <si>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</si>
  <si>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</si>
  <si>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</si>
  <si>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</si>
  <si>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</si>
  <si>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</si>
  <si>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</si>
  <si>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</si>
  <si>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</si>
  <si>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</si>
  <si>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</si>
  <si>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</si>
  <si>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</si>
  <si>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</si>
  <si>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</si>
  <si>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</si>
  <si>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</si>
  <si>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</si>
  <si>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</si>
  <si>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</si>
  <si>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</si>
  <si>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</si>
  <si>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</si>
  <si>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</si>
  <si>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</si>
  <si>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</si>
  <si>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</si>
  <si>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</si>
  <si>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</si>
  <si>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</si>
  <si>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</si>
  <si>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</si>
  <si>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</si>
  <si>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</si>
  <si>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</si>
  <si>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</si>
  <si>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</si>
  <si>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</si>
  <si>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</si>
  <si>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</si>
  <si>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</si>
  <si>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</si>
  <si>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</si>
  <si>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</si>
  <si>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</si>
  <si>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</si>
  <si>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</si>
  <si>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</si>
  <si>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</si>
  <si>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</si>
  <si>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</si>
  <si>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</si>
  <si>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</si>
  <si>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</si>
  <si>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</si>
  <si>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</si>
  <si>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</si>
  <si>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</si>
  <si>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</si>
  <si>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</si>
  <si>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</si>
  <si>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</si>
  <si>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</si>
  <si>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</si>
  <si>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</si>
  <si>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</si>
  <si>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</si>
  <si>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</si>
  <si>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</si>
  <si>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</si>
  <si>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</si>
  <si>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</si>
  <si>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</si>
  <si>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</si>
  <si>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</si>
  <si>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</si>
  <si>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</si>
  <si>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</si>
  <si>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</si>
  <si>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</si>
  <si>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</si>
  <si>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</si>
  <si>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</si>
  <si>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</si>
  <si>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</si>
  <si>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</si>
  <si>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</si>
  <si>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</si>
  <si>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</si>
  <si>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</si>
  <si>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</si>
  <si>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</si>
  <si>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</si>
  <si>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</si>
  <si>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</si>
  <si>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</si>
  <si>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</si>
  <si>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</si>
  <si>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</si>
  <si>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</si>
  <si>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</si>
  <si>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</si>
  <si>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</si>
  <si>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</si>
  <si>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</si>
  <si>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</si>
  <si>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</si>
  <si>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</si>
  <si>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</si>
  <si>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</si>
  <si>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</si>
  <si>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</si>
  <si>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</si>
  <si>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</si>
  <si>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</si>
  <si>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</si>
  <si>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</si>
  <si>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</si>
  <si>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</si>
  <si>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</si>
  <si>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</si>
  <si>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</si>
  <si>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</si>
  <si>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</si>
  <si>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</si>
  <si>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</si>
  <si>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</si>
  <si>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</si>
  <si>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</si>
  <si>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</si>
  <si>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</si>
  <si>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</si>
  <si>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</si>
  <si>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</si>
  <si>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</si>
  <si>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</si>
  <si>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</si>
  <si>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</si>
  <si>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</si>
  <si>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</si>
  <si>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</si>
  <si>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</si>
  <si>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</si>
  <si>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</si>
  <si>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</si>
  <si>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</si>
  <si>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</si>
  <si>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</si>
  <si>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</si>
  <si>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</si>
  <si>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</si>
  <si>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</si>
  <si>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</si>
  <si>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</si>
  <si>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</si>
  <si>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</si>
  <si>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</si>
  <si>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</si>
  <si>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</si>
  <si>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</si>
  <si>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</si>
  <si>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</si>
  <si>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</si>
  <si>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</si>
  <si>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</si>
  <si>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</si>
  <si>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</si>
  <si>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</si>
  <si>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</si>
  <si>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</si>
  <si>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</si>
  <si>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</si>
  <si>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</si>
  <si>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</si>
  <si>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</si>
  <si>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</si>
  <si>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</si>
  <si>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</si>
  <si>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</si>
  <si>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</si>
  <si>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</si>
  <si>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</si>
  <si>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</si>
  <si>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</si>
  <si>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</si>
  <si>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</si>
  <si>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</si>
  <si>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</si>
  <si>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</si>
  <si>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</si>
  <si>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</si>
  <si>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</si>
  <si>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</si>
  <si>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</si>
  <si>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</si>
  <si>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</si>
  <si>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</si>
  <si>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</si>
  <si>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</si>
  <si>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</si>
  <si>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</si>
  <si>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</si>
  <si>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</si>
  <si>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</si>
  <si>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</si>
  <si>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</si>
  <si>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</si>
  <si>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</si>
  <si>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</si>
  <si>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</si>
  <si>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</si>
  <si>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</si>
  <si>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</si>
  <si>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</si>
  <si>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</si>
  <si>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</si>
  <si>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</si>
  <si>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</si>
  <si>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</si>
  <si>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</si>
  <si>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</si>
  <si>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</si>
  <si>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</si>
  <si>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</si>
  <si>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</si>
  <si>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</si>
  <si>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</si>
  <si>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</si>
  <si>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</si>
  <si>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</si>
  <si>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</si>
  <si>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</si>
  <si>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</si>
  <si>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</si>
  <si>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</si>
  <si>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</si>
  <si>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</si>
  <si>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</si>
  <si>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</si>
  <si>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</si>
  <si>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</si>
  <si>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</si>
  <si>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</si>
  <si>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</si>
  <si>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</si>
  <si>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</si>
  <si>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</si>
  <si>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</si>
  <si>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</si>
  <si>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</si>
  <si>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</si>
  <si>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</si>
  <si>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</si>
  <si>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</si>
  <si>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</si>
  <si>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</si>
  <si>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</si>
  <si>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</si>
  <si>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</si>
  <si>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</si>
  <si>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</si>
  <si>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</si>
  <si>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</si>
  <si>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</si>
  <si>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</si>
  <si>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</si>
  <si>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</si>
  <si>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</si>
  <si>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</si>
  <si>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</si>
  <si>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</si>
  <si>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</si>
  <si>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</si>
  <si>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</si>
  <si>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</si>
  <si>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</si>
  <si>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</si>
  <si>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</si>
  <si>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</si>
  <si>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</si>
  <si>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</si>
  <si>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</si>
  <si>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</si>
  <si>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</si>
  <si>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</si>
  <si>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</si>
  <si>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</si>
  <si>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</si>
  <si>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</si>
  <si>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</si>
  <si>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</si>
  <si>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</si>
  <si>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</si>
  <si>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</si>
  <si>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</si>
  <si>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</si>
  <si>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</si>
  <si>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</si>
  <si>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</si>
  <si>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</si>
  <si>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</si>
  <si>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</si>
  <si>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</si>
  <si>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</si>
  <si>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</si>
  <si>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</si>
  <si>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</si>
  <si>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</si>
  <si>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</si>
  <si>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</si>
  <si>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</si>
  <si>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</si>
  <si>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</si>
  <si>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</si>
  <si>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</si>
  <si>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</si>
  <si>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</si>
  <si>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</si>
  <si>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</si>
  <si>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</si>
  <si>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</si>
  <si>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</si>
  <si>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</si>
  <si>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</si>
  <si>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</si>
  <si>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</si>
  <si>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</si>
  <si>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</si>
  <si>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</si>
  <si>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</si>
  <si>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</si>
  <si>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</si>
  <si>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</si>
  <si>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</si>
  <si>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</si>
  <si>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</si>
  <si>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</si>
  <si>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</si>
  <si>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</si>
  <si>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</si>
  <si>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</si>
  <si>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</si>
  <si>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</si>
  <si>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</si>
  <si>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</si>
  <si>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</si>
  <si>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</si>
  <si>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</si>
  <si>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</si>
  <si>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</si>
  <si>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</si>
  <si>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</si>
  <si>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</si>
  <si>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</si>
  <si>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</si>
  <si>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</si>
  <si>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</si>
  <si>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</si>
  <si>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</si>
  <si>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</si>
  <si>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</si>
  <si>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</si>
  <si>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</si>
  <si>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</si>
  <si>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</si>
  <si>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</si>
  <si>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</si>
  <si>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</si>
  <si>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</si>
  <si>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</si>
  <si>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</si>
  <si>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</si>
  <si>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</si>
  <si>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</si>
  <si>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</si>
  <si>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</si>
  <si>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</si>
  <si>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</si>
  <si>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</si>
  <si>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</si>
  <si>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</si>
  <si>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</si>
  <si>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</si>
  <si>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</si>
  <si>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</si>
  <si>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</si>
  <si>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</si>
  <si>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</si>
  <si>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</si>
  <si>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</si>
  <si>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</si>
  <si>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</si>
  <si>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</si>
  <si>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</si>
  <si>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</si>
  <si>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</si>
  <si>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</si>
  <si>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</si>
  <si>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</si>
  <si>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</si>
  <si>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</si>
  <si>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</si>
  <si>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</si>
  <si>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</si>
  <si>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</si>
  <si>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</si>
  <si>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</si>
  <si>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</si>
  <si>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</si>
  <si>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</si>
  <si>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</si>
  <si>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</si>
  <si>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</si>
  <si>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</si>
  <si>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</si>
  <si>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</si>
  <si>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</si>
  <si>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</si>
  <si>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</si>
  <si>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</si>
  <si>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</si>
  <si>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</si>
  <si>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</si>
  <si>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</si>
  <si>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</si>
  <si>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</si>
  <si>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</si>
  <si>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</si>
  <si>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</si>
  <si>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</si>
  <si>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</si>
  <si>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</si>
  <si>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</si>
  <si>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</si>
  <si>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</si>
  <si>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</si>
  <si>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</si>
  <si>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</si>
  <si>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</si>
  <si>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</si>
  <si>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</si>
  <si>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</si>
  <si>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</si>
  <si>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</si>
  <si>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</si>
  <si>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</si>
  <si>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</si>
  <si>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</si>
  <si>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</si>
  <si>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</si>
  <si>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</si>
  <si>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</si>
  <si>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</si>
  <si>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</si>
  <si>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</si>
  <si>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</si>
  <si>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</si>
  <si>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</si>
  <si>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</si>
  <si>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</si>
  <si>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</si>
  <si>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</si>
  <si>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</si>
  <si>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</si>
  <si>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</si>
  <si>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</si>
  <si>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</si>
  <si>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</si>
  <si>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</si>
  <si>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</si>
  <si>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</si>
  <si>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</si>
  <si>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</si>
  <si>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</si>
  <si>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</si>
  <si>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</si>
  <si>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</si>
  <si>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</si>
  <si>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</si>
  <si>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</si>
  <si>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</si>
  <si>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</si>
  <si>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</si>
  <si>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</si>
  <si>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</si>
  <si>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</si>
  <si>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</si>
  <si>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</si>
  <si>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</si>
  <si>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</si>
  <si>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</si>
  <si>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</si>
  <si>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</si>
  <si>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</si>
  <si>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</si>
  <si>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</si>
  <si>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</si>
  <si>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</si>
  <si>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</si>
  <si>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</si>
  <si>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</si>
  <si>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</si>
  <si>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</si>
  <si>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</si>
  <si>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</si>
  <si>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</si>
  <si>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</si>
  <si>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</si>
  <si>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</si>
  <si>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</si>
  <si>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</si>
  <si>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</si>
  <si>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</si>
  <si>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</si>
  <si>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</si>
  <si>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</si>
  <si>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</si>
  <si>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</si>
  <si>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</si>
  <si>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</si>
  <si>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</si>
  <si>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</si>
  <si>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</si>
  <si>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</si>
  <si>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</si>
  <si>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</si>
  <si>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</si>
  <si>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</si>
  <si>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</si>
  <si>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</si>
  <si>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</si>
  <si>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</si>
  <si>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</si>
  <si>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</si>
  <si>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</si>
  <si>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</si>
  <si>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</si>
  <si>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</si>
  <si>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</si>
  <si>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</si>
  <si>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</si>
  <si>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</si>
  <si>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</si>
  <si>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</si>
  <si>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</si>
  <si>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</si>
  <si>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</si>
  <si>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</si>
  <si>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</si>
  <si>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</si>
  <si>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</si>
  <si>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</si>
  <si>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</si>
  <si>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</si>
  <si>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</si>
  <si>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</si>
  <si>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</si>
  <si>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</si>
  <si>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</si>
  <si>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</si>
  <si>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</si>
  <si>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</si>
  <si>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</si>
  <si>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</si>
  <si>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</si>
  <si>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</si>
  <si>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</si>
  <si>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</si>
  <si>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</si>
  <si>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</si>
  <si>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</si>
  <si>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</si>
  <si>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</si>
  <si>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</si>
  <si>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</si>
  <si>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</si>
  <si>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</si>
  <si>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</si>
  <si>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</si>
  <si>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</si>
  <si>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</si>
  <si>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</si>
  <si>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</si>
  <si>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</si>
  <si>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</si>
  <si>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</si>
  <si>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</si>
  <si>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</si>
  <si>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</si>
  <si>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</si>
  <si>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</si>
  <si>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</si>
  <si>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</si>
  <si>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</si>
  <si>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</si>
  <si>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</si>
  <si>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</si>
  <si>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</si>
  <si>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</si>
  <si>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</si>
  <si>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</si>
  <si>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</si>
  <si>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</si>
  <si>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</si>
  <si>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</si>
  <si>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</si>
  <si>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</si>
  <si>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</si>
  <si>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</si>
  <si>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</si>
  <si>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</si>
  <si>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</si>
  <si>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</si>
  <si>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</si>
  <si>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</si>
  <si>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</si>
  <si>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</si>
  <si>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</si>
  <si>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</si>
  <si>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</si>
  <si>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</si>
  <si>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</si>
  <si>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</si>
  <si>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</si>
  <si>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</si>
  <si>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</si>
  <si>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</si>
  <si>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</si>
  <si>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</si>
  <si>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</si>
  <si>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</si>
  <si>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</si>
  <si>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</si>
  <si>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</si>
  <si>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</si>
  <si>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</si>
  <si>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</si>
  <si>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</si>
  <si>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</si>
  <si>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</si>
  <si>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</si>
  <si>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</si>
  <si>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</si>
  <si>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</si>
  <si>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</si>
  <si>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</si>
  <si>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</si>
  <si>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</si>
  <si>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</si>
  <si>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</si>
  <si>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</si>
  <si>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</si>
  <si>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</si>
  <si>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</si>
  <si>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</si>
  <si>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</si>
  <si>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</si>
  <si>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</si>
  <si>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</si>
  <si>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</si>
  <si>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</si>
  <si>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</si>
  <si>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</si>
  <si>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</si>
  <si>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</si>
  <si>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</si>
  <si>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</si>
  <si>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</si>
  <si>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</si>
  <si>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</si>
  <si>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</si>
  <si>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</si>
  <si>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</si>
  <si>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</si>
  <si>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</si>
  <si>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</si>
  <si>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</si>
  <si>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</si>
  <si>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</si>
  <si>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</si>
  <si>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</si>
  <si>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</si>
  <si>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</si>
  <si>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</si>
  <si>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</si>
  <si>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</si>
  <si>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</si>
  <si>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</si>
  <si>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</si>
  <si>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</si>
  <si>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</si>
  <si>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</si>
  <si>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</si>
  <si>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</si>
  <si>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</si>
  <si>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</si>
  <si>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</si>
  <si>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</si>
  <si>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</si>
  <si>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</si>
  <si>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</si>
  <si>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</si>
  <si>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</si>
  <si>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</si>
  <si>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</si>
  <si>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</si>
  <si>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</si>
  <si>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</si>
  <si>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</si>
  <si>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</si>
  <si>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</si>
  <si>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</si>
  <si>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</si>
  <si>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</si>
  <si>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</si>
  <si>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</si>
  <si>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</si>
  <si>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</si>
  <si>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</si>
  <si>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</si>
  <si>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</si>
  <si>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</si>
  <si>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</si>
  <si>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</si>
  <si>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</si>
  <si>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</si>
  <si>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</si>
  <si>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</si>
  <si>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</si>
  <si>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</si>
  <si>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</si>
  <si>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</si>
  <si>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</si>
  <si>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</si>
  <si>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</si>
  <si>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</si>
  <si>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</si>
  <si>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</si>
  <si>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</si>
  <si>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</si>
  <si>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</si>
  <si>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</si>
  <si>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</si>
  <si>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</si>
  <si>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</si>
  <si>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</si>
  <si>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</si>
  <si>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</si>
  <si>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</si>
  <si>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</si>
  <si>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</si>
  <si>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</si>
  <si>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</si>
  <si>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</si>
  <si>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</si>
  <si>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</si>
  <si>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</si>
  <si>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</si>
  <si>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</si>
  <si>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</si>
  <si>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</si>
  <si>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</si>
  <si>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</si>
  <si>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</si>
  <si>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</si>
  <si>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</si>
  <si>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</si>
  <si>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</si>
  <si>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</si>
  <si>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</si>
  <si>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</si>
  <si>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</si>
  <si>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</si>
  <si>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</si>
  <si>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</si>
  <si>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</si>
  <si>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</si>
  <si>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</si>
  <si>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</si>
  <si>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</si>
  <si>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</si>
  <si>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</si>
  <si>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</si>
  <si>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</si>
  <si>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</si>
  <si>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</si>
  <si>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</si>
  <si>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</si>
  <si>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</si>
  <si>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</si>
  <si>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</si>
  <si>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</si>
  <si>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</si>
  <si>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</si>
  <si>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</si>
  <si>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</si>
  <si>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</si>
  <si>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</si>
  <si>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</si>
  <si>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</si>
  <si>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</si>
  <si>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</si>
  <si>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</si>
  <si>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</si>
  <si>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</si>
  <si>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</si>
  <si>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</si>
  <si>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</si>
  <si>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</si>
  <si>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</si>
  <si>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</si>
  <si>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</si>
  <si>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</si>
  <si>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</si>
  <si>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</si>
  <si>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</si>
  <si>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</si>
  <si>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</si>
  <si>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</si>
  <si>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</si>
  <si>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</si>
  <si>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</si>
  <si>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</si>
  <si>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</si>
  <si>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</si>
  <si>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</si>
  <si>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</si>
  <si>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</si>
  <si>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</si>
  <si>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</si>
  <si>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</si>
  <si>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</si>
  <si>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</si>
  <si>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</si>
  <si>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</si>
  <si>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</si>
  <si>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</si>
  <si>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</si>
  <si>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</si>
  <si>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</si>
  <si>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</si>
  <si>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</si>
  <si>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</si>
  <si>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</si>
  <si>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</si>
  <si>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</si>
  <si>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</si>
  <si>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</si>
  <si>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</si>
  <si>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</si>
  <si>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</si>
  <si>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</si>
  <si>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</si>
  <si>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</si>
  <si>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</si>
  <si>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</si>
  <si>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</si>
  <si>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</si>
  <si>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</si>
  <si>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</si>
  <si>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</si>
  <si>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</si>
  <si>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</si>
  <si>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</si>
  <si>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</si>
  <si>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</si>
  <si>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</si>
  <si>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</si>
  <si>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</si>
  <si>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</si>
  <si>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</si>
  <si>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</si>
  <si>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</si>
  <si>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</si>
  <si>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</si>
  <si>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</si>
  <si>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</si>
  <si>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</si>
  <si>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</si>
  <si>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</si>
  <si>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</si>
  <si>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</si>
  <si>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</si>
  <si>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</si>
  <si>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</si>
  <si>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</si>
  <si>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</si>
  <si>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</si>
  <si>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</si>
  <si>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</si>
  <si>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</si>
  <si>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</si>
  <si>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</si>
  <si>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</si>
  <si>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</si>
  <si>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</si>
  <si>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</si>
  <si>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</si>
  <si>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</si>
  <si>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</si>
  <si>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</si>
  <si>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</si>
  <si>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</si>
  <si>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</si>
  <si>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</si>
  <si>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</si>
  <si>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</si>
  <si>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</si>
  <si>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</si>
  <si>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</si>
  <si>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</si>
  <si>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</si>
  <si>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</si>
  <si>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</si>
  <si>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</si>
  <si>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</si>
  <si>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</si>
  <si>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</si>
  <si>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</si>
  <si>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</si>
  <si>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</si>
  <si>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</si>
  <si>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</si>
  <si>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</si>
  <si>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</si>
  <si>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</si>
  <si>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</si>
  <si>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</si>
  <si>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</si>
  <si>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</si>
  <si>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</si>
  <si>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</si>
  <si>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</si>
  <si>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</si>
  <si>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</si>
  <si>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</si>
  <si>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</si>
  <si>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</si>
  <si>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</si>
  <si>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</si>
  <si>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</si>
  <si>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</si>
  <si>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</si>
  <si>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</si>
  <si>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</si>
  <si>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</si>
  <si>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</si>
  <si>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</si>
  <si>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</si>
  <si>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</si>
  <si>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</si>
  <si>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</si>
  <si>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</si>
  <si>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</si>
  <si>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</si>
  <si>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</si>
  <si>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</si>
  <si>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</si>
  <si>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</si>
  <si>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</si>
  <si>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</si>
  <si>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</si>
  <si>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</si>
  <si>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</si>
  <si>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</si>
  <si>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</si>
  <si>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</si>
  <si>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</si>
  <si>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</si>
  <si>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</si>
  <si>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</si>
  <si>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</si>
  <si>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</si>
  <si>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</si>
  <si>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</si>
  <si>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</si>
  <si>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</si>
  <si>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</si>
  <si>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</si>
  <si>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</si>
  <si>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</si>
  <si>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</si>
  <si>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</si>
  <si>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</si>
  <si>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</si>
  <si>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</si>
  <si>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</si>
  <si>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</si>
  <si>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</si>
  <si>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</si>
  <si>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</si>
  <si>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</si>
  <si>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</si>
  <si>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</si>
  <si>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</si>
  <si>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</si>
  <si>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</si>
  <si>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</si>
  <si>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</si>
  <si>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</si>
  <si>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</si>
  <si>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</si>
  <si>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</si>
  <si>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</si>
  <si>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</si>
  <si>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</si>
  <si>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</si>
  <si>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</si>
  <si>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</si>
  <si>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</si>
  <si>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</si>
  <si>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</si>
  <si>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</si>
  <si>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</si>
  <si>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</si>
  <si>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</si>
  <si>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</si>
  <si>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</si>
  <si>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</si>
  <si>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</si>
  <si>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</si>
  <si>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</si>
  <si>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</si>
  <si>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</si>
  <si>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</si>
  <si>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</si>
  <si>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</si>
  <si>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</si>
  <si>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</si>
  <si>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</si>
  <si>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</si>
  <si>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</si>
  <si>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</si>
  <si>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</si>
  <si>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</si>
  <si>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</si>
  <si>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</si>
  <si>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</si>
  <si>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</si>
  <si>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</si>
  <si>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</si>
  <si>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</si>
  <si>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</si>
  <si>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</si>
  <si>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</si>
  <si>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</si>
  <si>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</si>
  <si>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</si>
  <si>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</si>
  <si>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</si>
  <si>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</si>
  <si>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</si>
  <si>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</si>
  <si>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</si>
  <si>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</si>
  <si>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</si>
  <si>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</si>
  <si>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</si>
  <si>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</si>
  <si>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</si>
  <si>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</si>
  <si>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</si>
  <si>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</si>
  <si>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</si>
  <si>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</si>
  <si>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</si>
  <si>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</si>
  <si>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</si>
  <si>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</si>
  <si>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</si>
  <si>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</si>
  <si>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</si>
  <si>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</si>
  <si>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</si>
  <si>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</si>
  <si>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</si>
  <si>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</si>
  <si>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</si>
  <si>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</si>
  <si>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</si>
  <si>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</si>
  <si>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</si>
  <si>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</si>
  <si>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</si>
  <si>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</si>
  <si>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</si>
  <si>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</si>
  <si>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</si>
  <si>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</si>
  <si>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</si>
  <si>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</si>
  <si>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</si>
  <si>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</si>
  <si>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</si>
  <si>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</si>
  <si>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</si>
  <si>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</si>
  <si>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</si>
  <si>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</si>
  <si>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</si>
  <si>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</si>
  <si>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</si>
  <si>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</si>
  <si>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</si>
  <si>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</si>
  <si>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</si>
  <si>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</si>
  <si>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</si>
  <si>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</si>
  <si>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</si>
  <si>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</si>
  <si>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</si>
  <si>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</si>
  <si>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</si>
  <si>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</si>
  <si>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</si>
  <si>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</si>
  <si>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</si>
  <si>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</si>
  <si>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</si>
  <si>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</si>
  <si>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</si>
  <si>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</si>
  <si>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</si>
  <si>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</si>
  <si>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</si>
  <si>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</si>
  <si>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</si>
  <si>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</si>
  <si>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</si>
  <si>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</si>
  <si>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</si>
  <si>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</si>
  <si>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</si>
  <si>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</si>
  <si>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</si>
  <si>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</si>
  <si>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</si>
  <si>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</si>
  <si>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</si>
  <si>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</si>
  <si>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</si>
  <si>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</si>
  <si>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</si>
  <si>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</si>
  <si>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</si>
  <si>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</si>
  <si>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</si>
  <si>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</si>
  <si>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</si>
  <si>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</si>
  <si>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</si>
  <si>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</si>
  <si>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</si>
  <si>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</si>
  <si>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</si>
  <si>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</si>
  <si>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</si>
  <si>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</si>
  <si>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</si>
  <si>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</si>
  <si>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</si>
  <si>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</si>
  <si>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</si>
  <si>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</si>
  <si>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</si>
  <si>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</si>
  <si>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</si>
  <si>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</si>
  <si>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</si>
  <si>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</si>
  <si>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</si>
  <si>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</si>
  <si>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</si>
  <si>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</si>
  <si>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</si>
  <si>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</si>
  <si>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</si>
  <si>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</si>
  <si>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</si>
  <si>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</si>
  <si>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</si>
  <si>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</si>
  <si>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</si>
  <si>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</si>
  <si>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</si>
  <si>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</si>
  <si>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</si>
  <si>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</si>
  <si>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</si>
  <si>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</si>
  <si>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</si>
  <si>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</si>
  <si>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</si>
  <si>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</si>
  <si>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</si>
  <si>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</si>
  <si>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</si>
  <si>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</si>
  <si>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</si>
  <si>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</si>
  <si>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</si>
  <si>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</si>
  <si>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</si>
  <si>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</si>
  <si>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</si>
  <si>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</si>
  <si>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</si>
  <si>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</si>
  <si>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</si>
  <si>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</si>
  <si>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</si>
  <si>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</si>
  <si>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</si>
  <si>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</si>
  <si>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</si>
  <si>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</si>
  <si>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</si>
  <si>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</si>
  <si>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</si>
  <si>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</si>
  <si>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</si>
  <si>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</si>
  <si>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</si>
  <si>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</si>
  <si>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</si>
  <si>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</si>
  <si>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</si>
  <si>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</si>
  <si>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</si>
  <si>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</si>
  <si>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</si>
  <si>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</si>
  <si>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</si>
  <si>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</si>
  <si>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</si>
  <si>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</si>
  <si>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</si>
  <si>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</si>
  <si>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</si>
  <si>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</si>
  <si>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</si>
  <si>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</si>
  <si>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</si>
  <si>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</si>
  <si>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</si>
  <si>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</si>
  <si>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</si>
  <si>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</si>
  <si>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</si>
  <si>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</si>
  <si>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</si>
  <si>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</si>
  <si>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</si>
  <si>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</si>
  <si>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</si>
  <si>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</si>
  <si>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</si>
  <si>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</si>
  <si>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</si>
  <si>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</si>
  <si>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</si>
  <si>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</si>
  <si>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</si>
  <si>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</si>
  <si>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</si>
  <si>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</si>
  <si>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</si>
  <si>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</si>
  <si>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</si>
  <si>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</si>
  <si>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</si>
  <si>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</si>
  <si>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</si>
  <si>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</si>
  <si>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</si>
  <si>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</si>
  <si>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</si>
  <si>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</si>
  <si>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</si>
  <si>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</si>
  <si>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</si>
  <si>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</si>
  <si>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</si>
  <si>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</si>
  <si>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</si>
  <si>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</si>
  <si>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</si>
  <si>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</si>
  <si>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</si>
  <si>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</si>
  <si>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</si>
  <si>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</si>
  <si>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</si>
  <si>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</si>
  <si>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</si>
  <si>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</si>
  <si>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</si>
  <si>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</si>
  <si>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</si>
  <si>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</si>
  <si>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</si>
  <si>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</si>
  <si>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</si>
  <si>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</si>
  <si>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</si>
  <si>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</si>
  <si>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</si>
  <si>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</si>
  <si>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</si>
  <si>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</si>
  <si>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</si>
  <si>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</si>
  <si>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</si>
  <si>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</si>
  <si>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</si>
  <si>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</si>
  <si>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</si>
  <si>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</si>
  <si>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</si>
  <si>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</si>
  <si>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</si>
  <si>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</si>
  <si>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</si>
  <si>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</si>
  <si>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</si>
  <si>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</si>
  <si>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</si>
  <si>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</si>
  <si>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</si>
  <si>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</si>
  <si>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</si>
  <si>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</si>
  <si>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</si>
  <si>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</si>
  <si>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</si>
  <si>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</si>
  <si>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</si>
  <si>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</si>
  <si>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</si>
  <si>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</si>
  <si>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</si>
  <si>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</si>
  <si>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</si>
  <si>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</si>
  <si>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</si>
  <si>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</si>
  <si>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</si>
  <si>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</si>
  <si>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</si>
  <si>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</si>
  <si>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</si>
  <si>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</si>
  <si>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</si>
  <si>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</si>
  <si>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</si>
  <si>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</si>
  <si>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</si>
  <si>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</si>
  <si>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</si>
  <si>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</si>
  <si>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</si>
  <si>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</si>
  <si>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</si>
  <si>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</si>
  <si>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</si>
  <si>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</si>
  <si>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</si>
  <si>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</si>
  <si>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</si>
  <si>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</si>
  <si>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</si>
  <si>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</si>
  <si>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</si>
  <si>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</si>
  <si>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</si>
  <si>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</si>
  <si>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</si>
  <si>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</si>
  <si>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</si>
  <si>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</si>
  <si>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</si>
  <si>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</si>
  <si>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</si>
  <si>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</si>
  <si>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</si>
  <si>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</si>
  <si>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</si>
  <si>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</si>
  <si>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</si>
  <si>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</si>
  <si>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</si>
  <si>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</si>
  <si>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</si>
  <si>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</si>
  <si>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</si>
  <si>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</si>
  <si>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</si>
  <si>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</si>
  <si>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</si>
  <si>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</si>
  <si>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</si>
  <si>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</si>
  <si>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</si>
  <si>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</si>
  <si>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</si>
  <si>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</si>
  <si>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</si>
  <si>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</si>
  <si>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</si>
  <si>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</si>
  <si>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</si>
  <si>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</si>
  <si>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</si>
  <si>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</si>
  <si>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</si>
  <si>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</si>
  <si>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</si>
  <si>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</si>
  <si>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</si>
  <si>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</si>
  <si>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</si>
  <si>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</si>
  <si>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</si>
  <si>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</si>
  <si>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</si>
  <si>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</si>
  <si>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</si>
  <si>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</si>
  <si>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</si>
  <si>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</si>
  <si>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</si>
  <si>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</si>
  <si>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</si>
  <si>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</si>
  <si>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</si>
  <si>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</si>
  <si>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</si>
  <si>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</si>
  <si>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</si>
  <si>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</si>
  <si>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</si>
  <si>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</si>
  <si>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</si>
  <si>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</si>
  <si>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</si>
  <si>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</si>
  <si>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</si>
  <si>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</si>
  <si>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</si>
  <si>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</si>
  <si>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</si>
  <si>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</si>
  <si>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</si>
  <si>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</si>
  <si>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</si>
  <si>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</si>
  <si>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</si>
  <si>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</si>
  <si>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</si>
  <si>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</si>
  <si>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</si>
  <si>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</si>
  <si>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</si>
  <si>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</si>
  <si>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</si>
  <si>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</si>
  <si>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</si>
  <si>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</si>
  <si>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</si>
  <si>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</si>
  <si>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</si>
  <si>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</si>
  <si>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</si>
  <si>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</si>
  <si>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</si>
  <si>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</si>
  <si>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</si>
  <si>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</si>
  <si>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</si>
  <si>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</si>
  <si>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</si>
  <si>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</si>
  <si>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</si>
  <si>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</si>
  <si>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</si>
  <si>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</si>
  <si>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</si>
  <si>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</si>
  <si>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</si>
  <si>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</si>
  <si>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</si>
  <si>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</si>
  <si>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</si>
  <si>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</si>
  <si>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</si>
  <si>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</si>
  <si>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</si>
  <si>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</si>
  <si>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</si>
  <si>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</si>
  <si>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</si>
  <si>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</si>
  <si>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</si>
  <si>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</si>
  <si>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</si>
  <si>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</si>
  <si>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</si>
  <si>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</si>
  <si>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</si>
  <si>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</si>
  <si>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</si>
  <si>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</si>
  <si>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</si>
  <si>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</si>
  <si>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</si>
  <si>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</si>
  <si>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</si>
  <si>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</si>
  <si>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</si>
  <si>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</si>
  <si>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</si>
  <si>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</si>
  <si>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</si>
  <si>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</si>
  <si>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</si>
  <si>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</si>
  <si>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</si>
  <si>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</si>
  <si>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</si>
  <si>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</si>
  <si>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</si>
  <si>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</si>
  <si>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</si>
  <si>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</si>
  <si>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</si>
  <si>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</si>
  <si>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</si>
  <si>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</si>
  <si>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</si>
  <si>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</si>
  <si>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</si>
  <si>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</si>
  <si>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</si>
  <si>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</si>
  <si>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</si>
  <si>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</si>
  <si>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</si>
  <si>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</si>
  <si>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</si>
  <si>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</si>
  <si>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</si>
  <si>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</si>
  <si>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</si>
  <si>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</si>
  <si>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</si>
  <si>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</si>
  <si>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</si>
  <si>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</si>
  <si>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</si>
  <si>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</si>
  <si>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</si>
  <si>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</si>
  <si>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</si>
  <si>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</si>
  <si>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</si>
  <si>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</si>
  <si>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</si>
  <si>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</si>
  <si>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</si>
  <si>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</si>
  <si>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</si>
  <si>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</si>
  <si>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</si>
  <si>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</si>
  <si>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</si>
  <si>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</si>
  <si>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</si>
  <si>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</si>
  <si>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</si>
  <si>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</si>
  <si>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</si>
  <si>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</si>
  <si>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</si>
  <si>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</si>
  <si>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</si>
  <si>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</si>
  <si>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</si>
  <si>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</si>
  <si>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</si>
  <si>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</si>
  <si>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</si>
  <si>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</si>
  <si>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</si>
  <si>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</si>
  <si>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</si>
  <si>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</si>
  <si>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</si>
  <si>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</si>
  <si>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</si>
  <si>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</si>
  <si>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</si>
  <si>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</si>
  <si>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</si>
  <si>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</si>
  <si>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</si>
  <si>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</si>
  <si>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</si>
  <si>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</si>
  <si>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</si>
  <si>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</si>
  <si>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</si>
  <si>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</si>
  <si>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</si>
  <si>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</si>
  <si>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</si>
  <si>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</si>
  <si>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</si>
  <si>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</si>
  <si>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</si>
  <si>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</si>
  <si>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</si>
  <si>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</si>
  <si>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</si>
  <si>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</si>
  <si>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</si>
  <si>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</si>
  <si>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</si>
  <si>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</si>
  <si>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</si>
  <si>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</si>
  <si>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</si>
  <si>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</si>
  <si>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</si>
  <si>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</si>
  <si>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</si>
  <si>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</si>
  <si>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</si>
  <si>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</si>
  <si>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</si>
  <si>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</si>
  <si>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</si>
  <si>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</si>
  <si>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</si>
  <si>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</si>
  <si>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</si>
  <si>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</si>
  <si>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</si>
  <si>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</si>
  <si>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</si>
  <si>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</si>
  <si>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</si>
  <si>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</si>
  <si>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</si>
  <si>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</si>
  <si>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</si>
  <si>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</si>
  <si>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</si>
  <si>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</si>
  <si>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</si>
  <si>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</si>
  <si>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</si>
  <si>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</si>
  <si>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</si>
  <si>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</si>
  <si>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</si>
  <si>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</si>
  <si>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</si>
  <si>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</si>
  <si>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</si>
  <si>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</si>
  <si>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</si>
  <si>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</si>
  <si>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</si>
  <si>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</si>
  <si>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</si>
  <si>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</si>
  <si>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</si>
  <si>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</si>
  <si>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</si>
  <si>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</si>
  <si>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</si>
  <si>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</si>
  <si>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</si>
  <si>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</si>
  <si>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</si>
  <si>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</si>
  <si>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</si>
  <si>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</si>
  <si>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</si>
  <si>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</si>
  <si>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</si>
  <si>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</si>
  <si>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</si>
  <si>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</si>
  <si>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</si>
  <si>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</si>
  <si>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</si>
  <si>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</si>
  <si>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</si>
  <si>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</si>
  <si>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</si>
  <si>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</si>
  <si>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</si>
  <si>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</si>
  <si>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</si>
  <si>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</si>
  <si>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</si>
  <si>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</si>
  <si>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</si>
  <si>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</si>
  <si>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</si>
  <si>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</si>
  <si>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</si>
  <si>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</si>
  <si>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</si>
  <si>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</si>
  <si>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</si>
  <si>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</si>
  <si>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</si>
  <si>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</si>
  <si>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</si>
  <si>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</si>
  <si>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</si>
  <si>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</si>
  <si>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</si>
  <si>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</si>
  <si>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</si>
  <si>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</si>
  <si>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</si>
  <si>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</si>
  <si>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</si>
  <si>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</si>
  <si>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</si>
  <si>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</si>
  <si>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</si>
  <si>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</si>
  <si>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</si>
  <si>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</si>
  <si>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</si>
  <si>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</si>
  <si>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</si>
  <si>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</si>
  <si>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</si>
  <si>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</si>
  <si>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</si>
  <si>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</si>
  <si>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</si>
  <si>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</si>
  <si>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</si>
  <si>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</si>
  <si>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</si>
  <si>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</si>
  <si>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</si>
  <si>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</si>
  <si>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</si>
  <si>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</si>
  <si>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</si>
  <si>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</si>
  <si>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</si>
  <si>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</si>
  <si>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</si>
  <si>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</si>
  <si>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</si>
  <si>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</si>
  <si>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</si>
  <si>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</si>
  <si>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</si>
  <si>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</si>
  <si>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</si>
  <si>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</si>
  <si>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</si>
  <si>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</si>
  <si>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</si>
  <si>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</si>
  <si>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</si>
  <si>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</si>
  <si>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</si>
  <si>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</si>
  <si>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</si>
  <si>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</si>
  <si>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</si>
  <si>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</si>
  <si>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</si>
  <si>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</si>
  <si>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</si>
  <si>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</si>
  <si>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</si>
  <si>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</si>
  <si>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</si>
  <si>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</si>
  <si>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</si>
  <si>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</si>
  <si>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</si>
  <si>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</si>
  <si>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</si>
  <si>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</si>
  <si>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</si>
  <si>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</si>
  <si>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</si>
  <si>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</si>
  <si>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</si>
  <si>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</si>
  <si>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</si>
  <si>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</si>
  <si>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</si>
  <si>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</si>
  <si>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</si>
  <si>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</si>
  <si>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</si>
  <si>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</si>
  <si>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</si>
  <si>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</si>
  <si>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</si>
  <si>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</si>
  <si>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</si>
  <si>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</si>
  <si>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</si>
  <si>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</si>
  <si>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</si>
  <si>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</si>
  <si>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</si>
  <si>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</si>
  <si>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</si>
  <si>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</si>
  <si>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</si>
  <si>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</si>
  <si>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</si>
  <si>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</si>
  <si>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</si>
  <si>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</si>
  <si>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</si>
  <si>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</si>
  <si>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</si>
  <si>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</si>
  <si>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</si>
  <si>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</si>
  <si>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</si>
  <si>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</si>
  <si>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</si>
  <si>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</si>
  <si>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</si>
  <si>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</si>
  <si>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</si>
  <si>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</si>
  <si>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</si>
  <si>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</si>
  <si>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</si>
  <si>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</si>
  <si>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</si>
  <si>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</si>
  <si>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</si>
  <si>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</si>
  <si>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</si>
  <si>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</si>
  <si>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</si>
  <si>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</si>
  <si>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</si>
  <si>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</si>
  <si>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</si>
  <si>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</si>
  <si>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</si>
  <si>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</si>
  <si>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</si>
  <si>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</si>
  <si>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</si>
  <si>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</si>
  <si>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</si>
  <si>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</si>
  <si>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</si>
  <si>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</si>
  <si>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</si>
  <si>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</si>
  <si>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</si>
  <si>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</si>
  <si>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</si>
  <si>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</si>
  <si>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</si>
  <si>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</si>
  <si>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</si>
  <si>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</si>
  <si>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</si>
  <si>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</si>
  <si>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</si>
  <si>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</si>
  <si>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</si>
  <si>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</si>
  <si>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</si>
  <si>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</si>
  <si>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</si>
  <si>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</si>
  <si>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</si>
  <si>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</si>
  <si>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</si>
  <si>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</si>
  <si>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</si>
  <si>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</si>
  <si>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</si>
  <si>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</si>
  <si>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</si>
  <si>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</si>
  <si>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</si>
  <si>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</si>
  <si>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</si>
  <si>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</si>
  <si>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</si>
  <si>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</si>
  <si>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</si>
  <si>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</si>
  <si>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</si>
  <si>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</si>
  <si>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</si>
  <si>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</si>
  <si>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</si>
  <si>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</si>
  <si>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</si>
  <si>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</si>
  <si>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</si>
  <si>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</si>
  <si>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</si>
  <si>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</si>
  <si>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</si>
  <si>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</si>
  <si>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</si>
  <si>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</si>
  <si>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</si>
  <si>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</si>
  <si>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</si>
  <si>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</si>
  <si>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</si>
  <si>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</si>
  <si>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</si>
  <si>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</si>
  <si>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</si>
  <si>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</si>
  <si>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</si>
  <si>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</si>
  <si>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</si>
  <si>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</si>
  <si>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</si>
  <si>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</si>
  <si>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</si>
  <si>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</si>
  <si>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</si>
  <si>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</si>
  <si>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</si>
  <si>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</si>
  <si>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</si>
  <si>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</si>
  <si>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</si>
  <si>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</si>
  <si>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</si>
  <si>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</si>
  <si>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</si>
  <si>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</si>
  <si>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</si>
  <si>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</si>
  <si>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</si>
  <si>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</si>
  <si>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</si>
  <si>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</si>
  <si>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</si>
  <si>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</si>
  <si>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</si>
  <si>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</si>
  <si>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</si>
  <si>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</si>
  <si>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</si>
  <si>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</si>
  <si>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</si>
  <si>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</si>
  <si>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</si>
  <si>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</si>
  <si>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</si>
  <si>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</si>
  <si>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</si>
  <si>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</si>
  <si>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</si>
  <si>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</si>
  <si>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</si>
  <si>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</si>
  <si>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</si>
  <si>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</si>
  <si>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</si>
  <si>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</si>
  <si>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</si>
  <si>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</si>
  <si>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</si>
  <si>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</si>
  <si>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</si>
  <si>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</si>
  <si>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</si>
  <si>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</si>
  <si>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</si>
  <si>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</si>
  <si>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</si>
  <si>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</si>
  <si>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</si>
  <si>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</si>
  <si>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</si>
  <si>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</si>
  <si>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</si>
  <si>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</si>
  <si>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</si>
  <si>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</si>
  <si>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</si>
  <si>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</si>
  <si>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</si>
  <si>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</si>
  <si>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</si>
  <si>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</si>
  <si>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</si>
  <si>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</si>
  <si>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</si>
  <si>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</si>
  <si>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</si>
  <si>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</si>
  <si>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</si>
  <si>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</si>
  <si>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</si>
  <si>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</si>
  <si>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</si>
  <si>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</si>
  <si>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</si>
  <si>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</si>
  <si>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</si>
  <si>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</si>
  <si>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</si>
  <si>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</si>
  <si>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</si>
  <si>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</si>
  <si>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</si>
  <si>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</si>
  <si>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</si>
  <si>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</si>
  <si>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</si>
  <si>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</si>
  <si>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</si>
  <si>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</si>
  <si>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</si>
  <si>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</si>
  <si>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</si>
  <si>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</si>
  <si>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</si>
  <si>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</si>
  <si>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</si>
  <si>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</si>
  <si>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</si>
  <si>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</si>
  <si>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</si>
  <si>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</si>
  <si>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</si>
  <si>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</si>
  <si>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</si>
  <si>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</si>
  <si>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</si>
  <si>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</si>
  <si>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</si>
  <si>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</si>
  <si>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</si>
  <si>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</si>
  <si>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</si>
  <si>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</si>
  <si>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</si>
  <si>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</si>
  <si>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</si>
  <si>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</si>
  <si>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</si>
  <si>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</si>
  <si>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</si>
  <si>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</si>
  <si>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</si>
  <si>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</si>
  <si>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</si>
  <si>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</si>
  <si>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</si>
  <si>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</si>
  <si>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</si>
  <si>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</si>
  <si>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</si>
  <si>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</si>
  <si>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</si>
  <si>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</si>
  <si>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</si>
  <si>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</si>
  <si>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</si>
  <si>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</si>
  <si>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</si>
  <si>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</si>
  <si>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</si>
  <si>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</si>
  <si>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</si>
  <si>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</si>
  <si>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</si>
  <si>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</si>
  <si>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</si>
  <si>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</si>
  <si>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</si>
  <si>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</si>
  <si>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</si>
  <si>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</si>
  <si>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</si>
  <si>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</si>
  <si>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</si>
  <si>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</si>
  <si>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</si>
  <si>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</si>
  <si>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</si>
  <si>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</si>
  <si>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</si>
  <si>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</si>
  <si>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</si>
  <si>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</si>
  <si>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</si>
  <si>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</si>
  <si>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</si>
  <si>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</si>
  <si>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</si>
  <si>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</si>
  <si>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</si>
  <si>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</si>
  <si>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</si>
  <si>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</si>
  <si>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</si>
  <si>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</si>
  <si>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</si>
  <si>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</si>
  <si>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</si>
  <si>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</si>
  <si>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</si>
  <si>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</si>
  <si>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</si>
  <si>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</si>
  <si>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</si>
  <si>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</si>
  <si>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</si>
  <si>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</si>
  <si>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</si>
  <si>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</si>
  <si>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</si>
  <si>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</si>
  <si>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</si>
  <si>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</si>
  <si>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</si>
  <si>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</si>
  <si>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</si>
  <si>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</si>
  <si>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</si>
  <si>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</si>
  <si>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</si>
  <si>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</si>
  <si>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</si>
  <si>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</si>
  <si>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</si>
  <si>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</si>
  <si>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</si>
  <si>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</si>
  <si>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</si>
  <si>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</si>
  <si>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</si>
  <si>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</si>
  <si>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</si>
  <si>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</si>
  <si>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</si>
  <si>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</si>
  <si>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</si>
  <si>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</si>
  <si>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</si>
  <si>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</si>
  <si>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</si>
  <si>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</si>
  <si>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</si>
  <si>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</si>
  <si>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</si>
  <si>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</si>
  <si>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</si>
  <si>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</si>
  <si>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</si>
  <si>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</si>
  <si>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</si>
  <si>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</si>
  <si>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</si>
  <si>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</si>
  <si>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</si>
  <si>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</si>
  <si>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</si>
  <si>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</si>
  <si>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</si>
  <si>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</si>
  <si>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</si>
  <si>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</si>
  <si>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</si>
  <si>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</si>
  <si>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</si>
  <si>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</si>
  <si>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</si>
  <si>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</si>
  <si>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</si>
  <si>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</si>
  <si>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</si>
  <si>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</si>
  <si>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</si>
  <si>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</si>
  <si>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</si>
  <si>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</si>
  <si>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</si>
  <si>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</si>
  <si>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</si>
  <si>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</si>
  <si>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</si>
  <si>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</si>
  <si>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</si>
  <si>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</si>
  <si>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</si>
  <si>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</si>
  <si>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</si>
  <si>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</si>
  <si>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</si>
  <si>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</si>
  <si>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</si>
  <si>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</si>
  <si>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</si>
  <si>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</si>
  <si>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</si>
  <si>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</si>
  <si>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</si>
  <si>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</si>
  <si>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</si>
  <si>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</si>
  <si>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</si>
  <si>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</si>
  <si>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</si>
  <si>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</si>
  <si>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</si>
  <si>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</si>
  <si>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</si>
  <si>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</si>
  <si>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</si>
  <si>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</si>
  <si>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</si>
  <si>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</si>
  <si>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</si>
  <si>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</si>
  <si>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</si>
  <si>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</si>
  <si>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</si>
  <si>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</si>
  <si>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</si>
  <si>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</si>
  <si>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</si>
  <si>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</si>
  <si>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</si>
  <si>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</si>
  <si>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</si>
  <si>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</si>
  <si>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</si>
  <si>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</si>
  <si>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</si>
  <si>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</si>
  <si>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</si>
  <si>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</si>
  <si>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</si>
  <si>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</si>
  <si>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</si>
  <si>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</si>
  <si>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</si>
  <si>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</si>
  <si>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</si>
  <si>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</si>
  <si>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</si>
  <si>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</si>
  <si>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</si>
  <si>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</si>
  <si>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</si>
  <si>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</si>
  <si>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</si>
  <si>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</si>
  <si>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</si>
  <si>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</si>
  <si>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</si>
  <si>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</si>
  <si>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</si>
  <si>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</si>
  <si>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</si>
  <si>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</si>
  <si>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</si>
  <si>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</si>
  <si>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</si>
  <si>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</si>
  <si>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</si>
  <si>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</si>
  <si>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</si>
  <si>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</si>
  <si>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</si>
  <si>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</si>
  <si>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</si>
  <si>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</si>
  <si>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</si>
  <si>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</si>
  <si>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</si>
  <si>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</si>
  <si>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</si>
  <si>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</si>
  <si>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</si>
  <si>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</si>
  <si>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</si>
  <si>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</si>
  <si>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</si>
  <si>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</si>
  <si>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</si>
  <si>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</si>
  <si>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</si>
  <si>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</si>
  <si>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</si>
  <si>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</si>
  <si>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</si>
  <si>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</si>
  <si>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</si>
  <si>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</si>
  <si>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</si>
  <si>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</si>
  <si>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</si>
  <si>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</si>
  <si>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</si>
  <si>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</si>
  <si>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</si>
  <si>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</si>
  <si>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</si>
  <si>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</si>
  <si>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</si>
  <si>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</si>
  <si>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</si>
  <si>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</si>
  <si>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</si>
  <si>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</si>
  <si>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</si>
  <si>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</si>
  <si>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</si>
  <si>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</si>
  <si>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</si>
  <si>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</si>
  <si>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</si>
  <si>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</si>
  <si>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</si>
  <si>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</si>
  <si>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</si>
  <si>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</si>
  <si>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</si>
  <si>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</si>
  <si>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</si>
  <si>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</si>
  <si>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</si>
  <si>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</si>
  <si>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</si>
  <si>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</si>
  <si>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</si>
  <si>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</si>
  <si>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</si>
  <si>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</si>
  <si>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</si>
  <si>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</si>
  <si>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</si>
  <si>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</si>
  <si>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</si>
  <si>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</si>
  <si>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</si>
  <si>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</si>
  <si>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</si>
  <si>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</si>
  <si>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</si>
  <si>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</si>
  <si>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</si>
  <si>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</si>
  <si>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</si>
  <si>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</si>
  <si>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</si>
  <si>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</si>
  <si>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</si>
  <si>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</si>
  <si>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</si>
  <si>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</si>
  <si>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</si>
  <si>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</si>
  <si>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</si>
  <si>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</si>
  <si>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</si>
  <si>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</si>
  <si>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</si>
  <si>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</si>
  <si>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</si>
  <si>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</si>
  <si>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</si>
  <si>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</si>
  <si>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</si>
  <si>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</si>
  <si>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</si>
  <si>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</si>
  <si>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</si>
  <si>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</si>
  <si>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</si>
  <si>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</si>
  <si>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</si>
  <si>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</si>
  <si>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</si>
  <si>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</si>
  <si>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</si>
  <si>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</si>
  <si>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</si>
  <si>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</si>
  <si>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</si>
  <si>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</si>
  <si>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</si>
  <si>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</si>
  <si>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</si>
  <si>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</si>
  <si>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</si>
  <si>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</si>
  <si>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</si>
  <si>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</si>
  <si>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</si>
  <si>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</si>
  <si>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</si>
  <si>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</si>
  <si>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</si>
  <si>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</si>
  <si>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</si>
  <si>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</si>
  <si>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</si>
  <si>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</si>
  <si>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</si>
  <si>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</si>
  <si>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</si>
  <si>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</si>
  <si>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</si>
  <si>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</si>
  <si>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</si>
  <si>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</si>
  <si>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</si>
  <si>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</si>
  <si>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</si>
  <si>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</si>
  <si>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</si>
  <si>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</si>
  <si>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</si>
  <si>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</si>
  <si>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</si>
  <si>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</si>
  <si>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</si>
  <si>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</si>
  <si>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</si>
  <si>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</si>
  <si>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</si>
  <si>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</si>
  <si>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</si>
  <si>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</si>
  <si>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</si>
  <si>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</si>
  <si>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</si>
  <si>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</si>
  <si>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</si>
  <si>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</si>
  <si>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</si>
  <si>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</si>
  <si>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</si>
  <si>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</si>
  <si>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</si>
  <si>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</si>
  <si>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</si>
  <si>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</si>
  <si>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</si>
  <si>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</si>
  <si>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</si>
  <si>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</si>
  <si>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</si>
  <si>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</si>
  <si>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</si>
  <si>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</si>
  <si>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</si>
  <si>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</si>
  <si>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</si>
  <si>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</si>
  <si>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</si>
  <si>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</si>
  <si>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</si>
  <si>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</si>
  <si>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</si>
  <si>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</si>
  <si>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</si>
  <si>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</si>
  <si>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</si>
  <si>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</si>
  <si>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</si>
  <si>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</si>
  <si>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</si>
  <si>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</si>
  <si>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</si>
  <si>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</si>
  <si>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</si>
  <si>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</si>
  <si>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</si>
  <si>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</si>
  <si>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</si>
  <si>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</si>
  <si>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</si>
  <si>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</si>
  <si>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</si>
  <si>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</si>
  <si>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</si>
  <si>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</si>
  <si>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</si>
  <si>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</si>
  <si>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</si>
  <si>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</si>
  <si>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</si>
  <si>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</si>
  <si>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</si>
  <si>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</si>
  <si>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</si>
  <si>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</si>
  <si>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</si>
  <si>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</si>
  <si>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</si>
  <si>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</si>
  <si>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</si>
  <si>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</si>
  <si>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</si>
  <si>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</si>
  <si>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</si>
  <si>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</si>
  <si>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</si>
  <si>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</si>
  <si>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</si>
  <si>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</si>
  <si>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</si>
  <si>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</si>
  <si>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</si>
  <si>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</si>
  <si>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</si>
  <si>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</si>
  <si>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</si>
  <si>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</si>
  <si>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</si>
  <si>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</si>
  <si>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</si>
  <si>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</si>
  <si>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</si>
  <si>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</si>
  <si>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</si>
  <si>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</si>
  <si>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</si>
  <si>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</si>
  <si>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</si>
  <si>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</si>
  <si>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</si>
  <si>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</si>
  <si>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</si>
  <si>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</si>
  <si>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</si>
  <si>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</si>
  <si>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</si>
  <si>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</si>
  <si>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</si>
  <si>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</si>
  <si>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</si>
  <si>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</si>
  <si>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</si>
  <si>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</si>
  <si>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</si>
  <si>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</si>
  <si>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</si>
  <si>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</si>
  <si>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</si>
  <si>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</si>
  <si>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</si>
  <si>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</si>
  <si>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</si>
  <si>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</si>
  <si>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</si>
  <si>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</si>
  <si>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</si>
  <si>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</si>
  <si>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</si>
  <si>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</si>
  <si>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</si>
  <si>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</si>
  <si>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</si>
  <si>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</si>
  <si>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</si>
  <si>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</si>
  <si>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</si>
  <si>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</si>
  <si>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</si>
  <si>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</si>
  <si>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</si>
  <si>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</si>
  <si>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</si>
  <si>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</si>
  <si>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</si>
  <si>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</si>
  <si>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</si>
  <si>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</si>
  <si>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</si>
  <si>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</si>
  <si>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</si>
  <si>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</si>
  <si>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</si>
  <si>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</si>
  <si>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</si>
  <si>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</si>
  <si>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</si>
  <si>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</si>
  <si>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</si>
  <si>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</si>
  <si>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</si>
  <si>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</si>
  <si>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</si>
  <si>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</si>
  <si>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</si>
  <si>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</si>
  <si>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</si>
  <si>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</si>
  <si>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</si>
  <si>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</si>
  <si>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</si>
  <si>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</si>
  <si>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</si>
  <si>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</si>
  <si>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</si>
  <si>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</si>
  <si>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</si>
  <si>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</si>
  <si>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</si>
  <si>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</si>
  <si>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</si>
  <si>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</si>
  <si>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</si>
  <si>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</si>
  <si>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</si>
  <si>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</si>
  <si>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</si>
  <si>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</si>
  <si>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</si>
  <si>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</si>
  <si>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</si>
  <si>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</si>
  <si>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</si>
  <si>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</si>
  <si>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</si>
  <si>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</si>
  <si>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</si>
  <si>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</si>
  <si>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</si>
  <si>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</si>
  <si>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</si>
  <si>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</si>
  <si>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</si>
  <si>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</si>
  <si>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</si>
  <si>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</si>
  <si>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</si>
  <si>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</si>
  <si>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</si>
  <si>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</si>
  <si>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</si>
  <si>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</si>
  <si>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</si>
  <si>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</si>
  <si>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</si>
  <si>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</si>
  <si>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</si>
  <si>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</si>
  <si>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</si>
  <si>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</si>
  <si>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</si>
  <si>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</si>
  <si>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</si>
  <si>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</si>
  <si>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</si>
  <si>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</si>
  <si>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</si>
  <si>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</si>
  <si>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</si>
  <si>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</si>
  <si>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</si>
  <si>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</si>
  <si>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</si>
  <si>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</si>
  <si>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</si>
  <si>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</si>
  <si>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</si>
  <si>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</si>
  <si>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</si>
  <si>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</si>
  <si>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</si>
  <si>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</si>
  <si>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</si>
  <si>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</si>
  <si>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</si>
  <si>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</si>
  <si>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</si>
  <si>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</si>
  <si>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</si>
  <si>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</si>
  <si>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</si>
  <si>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</si>
  <si>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</si>
  <si>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</si>
  <si>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</si>
  <si>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</si>
  <si>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</si>
  <si>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</si>
  <si>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</si>
  <si>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</si>
  <si>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</si>
  <si>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</si>
  <si>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</si>
  <si>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</si>
  <si>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</si>
  <si>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</si>
  <si>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</si>
  <si>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</si>
  <si>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</si>
  <si>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</si>
  <si>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</si>
  <si>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</si>
  <si>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</si>
  <si>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</si>
  <si>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</si>
  <si>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</si>
  <si>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</si>
  <si>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</si>
  <si>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</si>
  <si>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</si>
  <si>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</si>
  <si>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</si>
  <si>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</si>
  <si>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</si>
  <si>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</si>
  <si>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</si>
  <si>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</si>
  <si>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</si>
  <si>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</si>
  <si>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</si>
  <si>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</si>
  <si>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</si>
  <si>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</si>
  <si>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</si>
  <si>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</si>
  <si>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</si>
  <si>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</si>
  <si>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</si>
  <si>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</si>
  <si>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</si>
  <si>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</si>
  <si>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</si>
  <si>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</si>
  <si>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</si>
  <si>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</si>
  <si>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</si>
  <si>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</si>
  <si>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</si>
  <si>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</si>
  <si>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</si>
  <si>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</si>
  <si>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</si>
  <si>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</si>
  <si>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</si>
  <si>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</si>
  <si>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</si>
  <si>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</si>
  <si>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</si>
  <si>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</si>
  <si>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</si>
  <si>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</si>
  <si>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</si>
  <si>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</si>
  <si>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</si>
  <si>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</si>
  <si>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</si>
  <si>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</si>
  <si>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</si>
  <si>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</si>
  <si>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</si>
  <si>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</si>
  <si>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</si>
  <si>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</si>
  <si>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</si>
  <si>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</si>
  <si>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</si>
  <si>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</si>
  <si>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</si>
  <si>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</si>
  <si>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</si>
  <si>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</si>
  <si>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</si>
  <si>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</si>
  <si>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</si>
  <si>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</si>
  <si>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</si>
  <si>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</si>
  <si>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</si>
  <si>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</si>
  <si>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</si>
  <si>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</si>
  <si>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</si>
  <si>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</si>
  <si>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</si>
  <si>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</si>
  <si>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</si>
  <si>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</si>
  <si>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</si>
  <si>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</si>
  <si>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</si>
  <si>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</si>
  <si>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</si>
  <si>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</si>
  <si>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</si>
  <si>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</si>
  <si>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</si>
  <si>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</si>
  <si>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</si>
  <si>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</si>
  <si>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</si>
  <si>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</si>
  <si>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</si>
  <si>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</si>
  <si>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</si>
  <si>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</si>
  <si>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</si>
  <si>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</si>
  <si>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</si>
  <si>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</si>
  <si>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</si>
  <si>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</si>
  <si>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</si>
  <si>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</si>
  <si>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</si>
  <si>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</si>
  <si>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</si>
  <si>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</si>
  <si>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</si>
  <si>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</si>
  <si>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</si>
  <si>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</si>
  <si>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</si>
  <si>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</si>
  <si>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</si>
  <si>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</si>
  <si>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</si>
  <si>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</si>
  <si>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</si>
  <si>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</si>
  <si>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</si>
  <si>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</si>
  <si>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</si>
  <si>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</si>
  <si>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</si>
  <si>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</si>
  <si>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</si>
  <si>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</si>
  <si>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</si>
  <si>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</si>
  <si>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</si>
  <si>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</si>
  <si>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</si>
  <si>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</si>
  <si>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</si>
  <si>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</si>
  <si>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</si>
  <si>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</si>
  <si>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</si>
  <si>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</si>
  <si>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</si>
  <si>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</si>
  <si>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</si>
  <si>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</si>
  <si>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</si>
  <si>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</si>
  <si>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</si>
  <si>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</si>
  <si>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</si>
  <si>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</si>
  <si>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</si>
  <si>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</si>
  <si>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</si>
  <si>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</si>
  <si>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</si>
  <si>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</si>
  <si>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</si>
  <si>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</si>
  <si>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</si>
  <si>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</si>
  <si>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</si>
  <si>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</si>
  <si>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</si>
  <si>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</si>
  <si>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</si>
  <si>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</si>
  <si>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</si>
  <si>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</si>
  <si>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</si>
  <si>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</si>
  <si>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</si>
  <si>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</si>
  <si>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</si>
  <si>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</si>
  <si>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</si>
  <si>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</si>
  <si>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</si>
  <si>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</si>
  <si>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</si>
  <si>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</si>
  <si>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</si>
  <si>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</si>
  <si>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</si>
  <si>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</si>
  <si>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</si>
  <si>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</si>
  <si>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</si>
  <si>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</si>
  <si>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</si>
  <si>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</si>
  <si>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</si>
  <si>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</si>
  <si>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</si>
  <si>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</si>
  <si>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</si>
  <si>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</si>
  <si>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</si>
  <si>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</si>
  <si>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</si>
  <si>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</si>
  <si>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</si>
  <si>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</si>
  <si>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</si>
  <si>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</si>
  <si>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</si>
  <si>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</si>
  <si>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</si>
  <si>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</si>
  <si>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</si>
  <si>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</si>
  <si>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</si>
  <si>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</si>
  <si>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</si>
  <si>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</si>
  <si>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</si>
  <si>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</si>
  <si>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</si>
  <si>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</si>
  <si>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</si>
  <si>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</si>
  <si>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</si>
  <si>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</si>
  <si>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</si>
  <si>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</si>
  <si>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</si>
  <si>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</si>
  <si>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</si>
  <si>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</si>
  <si>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</si>
  <si>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</si>
  <si>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</si>
  <si>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</si>
  <si>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</si>
  <si>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</si>
  <si>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</si>
  <si>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</si>
  <si>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</si>
  <si>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</si>
  <si>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</si>
  <si>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</si>
  <si>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</si>
  <si>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</si>
  <si>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</si>
  <si>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</si>
  <si>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</si>
  <si>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</si>
  <si>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</si>
  <si>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</si>
  <si>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</si>
  <si>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</si>
  <si>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</si>
  <si>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</si>
  <si>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</si>
  <si>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</si>
  <si>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</si>
  <si>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</si>
  <si>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</si>
  <si>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</si>
  <si>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</si>
  <si>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</si>
  <si>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</si>
  <si>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</si>
  <si>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</si>
  <si>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</si>
  <si>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</si>
  <si>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</si>
  <si>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</si>
  <si>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</si>
  <si>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</si>
  <si>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</si>
  <si>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</si>
  <si>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</si>
  <si>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</si>
  <si>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</si>
  <si>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</si>
  <si>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</si>
  <si>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</si>
  <si>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</si>
  <si>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</si>
  <si>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</si>
  <si>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</si>
  <si>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</si>
  <si>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</si>
  <si>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</si>
  <si>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</si>
  <si>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</si>
  <si>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</si>
  <si>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</si>
  <si>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</si>
  <si>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</si>
  <si>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</si>
  <si>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</si>
  <si>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</si>
  <si>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</si>
  <si>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</si>
  <si>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</si>
  <si>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</si>
  <si>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</si>
  <si>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</si>
  <si>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</si>
  <si>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</si>
  <si>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</si>
  <si>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</si>
  <si>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</si>
  <si>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</si>
  <si>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</si>
  <si>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</si>
  <si>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</si>
  <si>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</si>
  <si>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</si>
  <si>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</si>
  <si>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</si>
  <si>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</si>
  <si>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</si>
  <si>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</si>
  <si>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</si>
  <si>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</si>
  <si>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</si>
  <si>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</si>
  <si>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</si>
  <si>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</si>
  <si>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</si>
  <si>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</si>
  <si>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</si>
  <si>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</si>
  <si>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</si>
  <si>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</si>
  <si>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</si>
  <si>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</si>
  <si>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</si>
  <si>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</si>
  <si>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</si>
  <si>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</si>
  <si>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</si>
  <si>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</si>
  <si>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</si>
  <si>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</si>
  <si>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</si>
  <si>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</si>
  <si>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</si>
  <si>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</si>
  <si>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</si>
  <si>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</si>
  <si>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</si>
  <si>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</si>
  <si>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</si>
  <si>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</si>
  <si>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</si>
  <si>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</si>
  <si>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</si>
  <si>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</si>
  <si>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</si>
  <si>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</si>
  <si>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</si>
  <si>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</si>
  <si>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</si>
  <si>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</si>
  <si>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</si>
  <si>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</si>
  <si>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</si>
  <si>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</si>
  <si>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</si>
  <si>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</si>
  <si>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</si>
  <si>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</si>
  <si>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</si>
  <si>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</si>
  <si>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</si>
  <si>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</si>
  <si>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</si>
  <si>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</si>
  <si>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</si>
  <si>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</si>
  <si>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</si>
  <si>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</si>
  <si>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</si>
  <si>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</si>
  <si>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</si>
  <si>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</si>
  <si>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</si>
  <si>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</si>
  <si>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</si>
  <si>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</si>
  <si>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</si>
  <si>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</si>
  <si>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</si>
  <si>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</si>
  <si>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</si>
  <si>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</si>
  <si>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</si>
  <si>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</si>
  <si>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</si>
  <si>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</si>
  <si>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</si>
  <si>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</si>
  <si>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</si>
  <si>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</si>
  <si>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</si>
  <si>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</si>
  <si>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</si>
  <si>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</si>
  <si>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</si>
  <si>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</si>
  <si>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</si>
  <si>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</si>
  <si>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</si>
  <si>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</si>
  <si>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</si>
  <si>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</si>
  <si>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</si>
  <si>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</si>
  <si>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</si>
  <si>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</si>
  <si>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</si>
  <si>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</si>
  <si>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</si>
  <si>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</si>
  <si>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</si>
  <si>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</si>
  <si>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</si>
  <si>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</si>
  <si>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</si>
  <si>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</si>
  <si>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</si>
  <si>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</si>
  <si>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</si>
  <si>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</si>
  <si>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</si>
  <si>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</si>
  <si>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</si>
  <si>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</si>
  <si>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</si>
  <si>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</si>
  <si>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</si>
  <si>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</si>
  <si>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</si>
  <si>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</si>
  <si>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</si>
  <si>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</si>
  <si>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</si>
  <si>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</si>
  <si>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</si>
  <si>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</si>
  <si>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</si>
  <si>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</si>
  <si>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</si>
  <si>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</si>
  <si>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</si>
  <si>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</si>
  <si>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</si>
  <si>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</si>
  <si>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</si>
  <si>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</si>
  <si>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</si>
  <si>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</si>
  <si>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</si>
  <si>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</si>
  <si>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</si>
  <si>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</si>
  <si>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</si>
  <si>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</si>
  <si>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</si>
  <si>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</si>
  <si>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</si>
  <si>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</si>
  <si>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</si>
  <si>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</si>
  <si>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</si>
  <si>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</si>
  <si>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</si>
  <si>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</si>
  <si>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</si>
  <si>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</si>
  <si>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</si>
  <si>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</si>
  <si>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</si>
  <si>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</si>
  <si>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</si>
  <si>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</si>
  <si>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</si>
  <si>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</si>
  <si>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</si>
  <si>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</si>
  <si>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</si>
  <si>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</si>
  <si>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</si>
  <si>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</si>
  <si>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</si>
  <si>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</si>
  <si>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</si>
  <si>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</si>
  <si>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</si>
  <si>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</si>
  <si>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</si>
  <si>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</si>
  <si>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</si>
  <si>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</si>
  <si>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</si>
  <si>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</si>
  <si>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</si>
  <si>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</si>
  <si>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</si>
  <si>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</si>
  <si>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</si>
  <si>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</si>
  <si>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</si>
  <si>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</si>
  <si>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</si>
  <si>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</si>
  <si>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</si>
  <si>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</si>
  <si>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</si>
  <si>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</si>
  <si>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</si>
  <si>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</si>
  <si>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</si>
  <si>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</si>
  <si>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</si>
  <si>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</si>
  <si>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</si>
  <si>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</si>
  <si>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</si>
  <si>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</si>
  <si>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</si>
  <si>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</si>
  <si>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</si>
  <si>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</si>
  <si>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</si>
  <si>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</si>
  <si>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</si>
  <si>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</si>
  <si>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</si>
  <si>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</si>
  <si>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</si>
  <si>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</si>
  <si>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</si>
  <si>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</si>
  <si>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</si>
  <si>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</si>
  <si>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</si>
  <si>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</si>
  <si>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</si>
  <si>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</si>
  <si>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</si>
  <si>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</si>
  <si>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</si>
  <si>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</si>
  <si>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</si>
  <si>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</si>
  <si>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</si>
  <si>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</si>
  <si>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</si>
  <si>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</si>
  <si>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</si>
  <si>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</si>
  <si>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</si>
  <si>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</si>
  <si>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</si>
  <si>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</si>
  <si>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</si>
  <si>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</si>
  <si>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</si>
  <si>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</si>
  <si>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</si>
  <si>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</si>
  <si>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</si>
  <si>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</si>
  <si>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</si>
  <si>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</si>
  <si>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</si>
  <si>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</si>
  <si>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</si>
  <si>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</si>
  <si>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</si>
  <si>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</si>
  <si>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</si>
  <si>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</si>
  <si>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</si>
  <si>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</si>
  <si>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</si>
  <si>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</si>
  <si>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</si>
  <si>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</si>
  <si>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</si>
  <si>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</si>
  <si>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</si>
  <si>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</si>
  <si>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</si>
  <si>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</si>
  <si>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</si>
  <si>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</si>
  <si>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</si>
  <si>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</si>
  <si>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</si>
  <si>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</si>
  <si>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</si>
  <si>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</si>
  <si>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</si>
  <si>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</si>
  <si>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</si>
  <si>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</si>
  <si>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</si>
  <si>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</si>
  <si>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</si>
  <si>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</si>
  <si>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</si>
  <si>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</si>
  <si>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</si>
  <si>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</si>
  <si>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</si>
  <si>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</si>
  <si>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</si>
  <si>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</si>
  <si>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</si>
  <si>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</si>
  <si>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</si>
  <si>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</si>
  <si>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</si>
  <si>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</si>
  <si>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</si>
  <si>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</si>
  <si>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</si>
  <si>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</si>
  <si>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</si>
  <si>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</si>
  <si>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</si>
  <si>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</si>
  <si>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</si>
  <si>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</si>
  <si>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</si>
  <si>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</si>
  <si>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</si>
  <si>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</si>
  <si>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</si>
  <si>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</si>
  <si>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</si>
  <si>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</si>
  <si>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</si>
  <si>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</si>
  <si>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</si>
  <si>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</si>
  <si>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</si>
  <si>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</si>
  <si>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</si>
  <si>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</si>
  <si>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</si>
  <si>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</si>
  <si>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</si>
  <si>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</si>
  <si>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</si>
  <si>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</si>
  <si>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</si>
  <si>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</si>
  <si>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</si>
  <si>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</si>
  <si>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</si>
  <si>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</si>
  <si>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</si>
  <si>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</si>
  <si>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</si>
  <si>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</si>
  <si>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</si>
  <si>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</si>
  <si>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</si>
  <si>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</si>
  <si>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</si>
  <si>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</si>
  <si>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</si>
  <si>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</si>
  <si>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</si>
  <si>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</si>
  <si>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</si>
  <si>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</si>
  <si>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</si>
  <si>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</si>
  <si>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</si>
  <si>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</si>
  <si>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</si>
  <si>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</si>
  <si>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</si>
  <si>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</si>
  <si>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</si>
  <si>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</si>
  <si>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</si>
  <si>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</si>
  <si>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</si>
  <si>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</si>
  <si>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</si>
  <si>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</si>
  <si>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</si>
  <si>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</si>
  <si>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</si>
  <si>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</si>
  <si>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</si>
  <si>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</si>
  <si>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</si>
  <si>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</si>
  <si>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</si>
  <si>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</si>
  <si>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</si>
  <si>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</si>
  <si>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</si>
  <si>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</si>
  <si>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</si>
  <si>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</si>
  <si>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</si>
  <si>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</si>
  <si>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</si>
  <si>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</si>
  <si>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</si>
  <si>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</si>
  <si>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</si>
  <si>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</si>
  <si>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</si>
  <si>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</si>
  <si>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</si>
  <si>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</si>
  <si>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</si>
  <si>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</si>
  <si>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</si>
  <si>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</si>
  <si>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</si>
  <si>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</si>
  <si>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</si>
  <si>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</si>
  <si>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</si>
  <si>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</si>
  <si>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</si>
  <si>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</si>
  <si>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</si>
  <si>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</si>
  <si>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</si>
  <si>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</si>
  <si>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</si>
  <si>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</si>
  <si>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</si>
  <si>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</si>
  <si>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</si>
  <si>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</si>
  <si>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</si>
  <si>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</si>
  <si>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</si>
  <si>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</si>
  <si>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</si>
  <si>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</si>
  <si>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</si>
  <si>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</si>
  <si>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</si>
  <si>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</si>
  <si>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</si>
  <si>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</si>
  <si>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</si>
  <si>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</si>
  <si>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</si>
  <si>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</si>
  <si>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</si>
  <si>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</si>
  <si>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</si>
  <si>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</si>
  <si>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</si>
  <si>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</si>
  <si>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</si>
  <si>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</si>
  <si>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</si>
  <si>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</si>
  <si>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</si>
  <si>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</si>
  <si>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</si>
  <si>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</si>
  <si>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</si>
  <si>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</si>
  <si>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</si>
  <si>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</si>
  <si>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</si>
  <si>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</si>
  <si>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</si>
  <si>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</si>
  <si>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</si>
  <si>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</si>
  <si>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</si>
  <si>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</si>
  <si>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</si>
  <si>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</si>
  <si>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</si>
  <si>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</si>
  <si>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</si>
  <si>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</si>
  <si>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</si>
  <si>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</si>
  <si>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</si>
  <si>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</si>
  <si>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</si>
  <si>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</si>
  <si>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</si>
  <si>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</si>
  <si>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</si>
  <si>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</si>
  <si>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</si>
  <si>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</si>
  <si>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</si>
  <si>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</si>
  <si>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</si>
  <si>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</si>
  <si>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</si>
  <si>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</si>
  <si>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</si>
  <si>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</si>
  <si>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</si>
  <si>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</si>
  <si>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</si>
  <si>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</si>
  <si>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</si>
  <si>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</si>
  <si>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</si>
  <si>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</si>
  <si>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</si>
  <si>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</si>
  <si>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</si>
  <si>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</si>
  <si>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</si>
  <si>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</si>
  <si>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</si>
  <si>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</si>
  <si>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</si>
  <si>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</si>
  <si>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</si>
  <si>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</si>
  <si>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</si>
  <si>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</si>
  <si>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</si>
  <si>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</si>
  <si>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</si>
  <si>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</si>
  <si>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</si>
  <si>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</si>
  <si>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</si>
  <si>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</si>
  <si>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</si>
  <si>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</si>
  <si>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</si>
  <si>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</si>
  <si>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</si>
  <si>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</si>
  <si>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</si>
  <si>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</si>
  <si>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</si>
  <si>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</si>
  <si>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</si>
  <si>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</si>
  <si>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</si>
  <si>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</si>
  <si>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</si>
  <si>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</si>
  <si>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</si>
  <si>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</si>
  <si>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</si>
  <si>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</si>
  <si>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</si>
  <si>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</si>
  <si>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</si>
  <si>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</si>
  <si>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</si>
  <si>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</si>
  <si>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</si>
  <si>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</si>
  <si>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</si>
  <si>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</si>
  <si>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</si>
  <si>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</si>
  <si>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</si>
  <si>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</si>
  <si>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</si>
  <si>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</si>
  <si>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</si>
  <si>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</si>
  <si>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</si>
  <si>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</si>
  <si>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</si>
  <si>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</si>
  <si>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</si>
  <si>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</si>
  <si>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</si>
  <si>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</si>
  <si>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</si>
  <si>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</si>
  <si>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</si>
  <si>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</si>
  <si>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</si>
  <si>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</si>
  <si>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</si>
  <si>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</si>
  <si>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</si>
  <si>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</si>
  <si>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</si>
  <si>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</si>
  <si>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</si>
  <si>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</si>
  <si>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</si>
  <si>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</si>
  <si>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</si>
  <si>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</si>
  <si>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</si>
  <si>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</si>
  <si>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</si>
  <si>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</si>
  <si>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</si>
  <si>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</si>
  <si>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</si>
  <si>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</si>
  <si>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</si>
  <si>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</si>
  <si>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</si>
  <si>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</si>
  <si>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</si>
  <si>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</si>
  <si>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</si>
  <si>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</si>
  <si>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</si>
  <si>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</si>
  <si>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</si>
  <si>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</si>
  <si>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</si>
  <si>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</si>
  <si>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</si>
  <si>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</si>
  <si>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</si>
  <si>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</si>
  <si>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</si>
  <si>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</si>
  <si>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</si>
  <si>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</si>
  <si>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</si>
  <si>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</si>
  <si>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</si>
  <si>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</si>
  <si>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</si>
  <si>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</si>
  <si>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</si>
  <si>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</si>
  <si>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</si>
  <si>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</si>
  <si>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</si>
  <si>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</si>
  <si>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</si>
  <si>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</si>
  <si>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</si>
  <si>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</si>
  <si>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</si>
  <si>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</si>
  <si>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</si>
  <si>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</si>
  <si>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</si>
  <si>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</si>
  <si>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</si>
  <si>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</si>
  <si>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</si>
  <si>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</si>
  <si>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</si>
  <si>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</si>
  <si>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</si>
  <si>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</si>
  <si>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</si>
  <si>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</si>
  <si>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</si>
  <si>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</si>
  <si>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</si>
  <si>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</si>
  <si>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</si>
  <si>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</si>
  <si>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</si>
  <si>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</si>
  <si>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</si>
  <si>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</si>
  <si>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</si>
  <si>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</si>
  <si>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</si>
  <si>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</si>
  <si>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</si>
  <si>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</si>
  <si>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</si>
  <si>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</si>
  <si>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</si>
  <si>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</si>
  <si>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</si>
  <si>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</si>
  <si>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</si>
  <si>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</si>
  <si>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</si>
  <si>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</si>
  <si>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</si>
  <si>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</si>
  <si>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</si>
  <si>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</si>
  <si>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</si>
  <si>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</si>
  <si>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</si>
  <si>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</si>
  <si>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</si>
  <si>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</si>
  <si>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</si>
  <si>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</si>
  <si>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</si>
  <si>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</si>
  <si>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</si>
  <si>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</si>
  <si>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</si>
  <si>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</si>
  <si>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</si>
  <si>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</si>
  <si>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</si>
  <si>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</si>
  <si>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</si>
  <si>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</si>
  <si>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</si>
  <si>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</si>
  <si>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</si>
  <si>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</si>
  <si>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</si>
  <si>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</si>
  <si>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</si>
  <si>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</si>
  <si>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</si>
  <si>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</si>
  <si>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</si>
  <si>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</si>
  <si>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</si>
  <si>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</si>
  <si>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</si>
  <si>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</si>
  <si>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</si>
  <si>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</si>
  <si>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</si>
  <si>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</si>
  <si>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</si>
  <si>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</si>
  <si>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</si>
  <si>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</si>
  <si>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</si>
  <si>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</si>
  <si>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</si>
  <si>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</si>
  <si>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</si>
  <si>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</si>
  <si>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</si>
  <si>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</si>
  <si>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</si>
  <si>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</si>
  <si>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</si>
  <si>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</si>
  <si>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</si>
  <si>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</si>
  <si>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</si>
  <si>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</si>
  <si>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</si>
  <si>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</si>
  <si>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</si>
  <si>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</si>
  <si>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</si>
  <si>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</si>
  <si>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</si>
  <si>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</si>
  <si>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</si>
  <si>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</si>
  <si>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</si>
  <si>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</si>
  <si>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</si>
  <si>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</si>
  <si>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</si>
  <si>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</si>
  <si>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</si>
  <si>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</si>
  <si>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</si>
  <si>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</si>
  <si>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</si>
  <si>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</si>
  <si>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</si>
  <si>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</si>
  <si>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</si>
  <si>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</si>
  <si>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</si>
  <si>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</si>
  <si>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</si>
  <si>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</si>
  <si>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</si>
  <si>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</si>
  <si>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</si>
  <si>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</si>
  <si>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</si>
  <si>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</si>
  <si>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</si>
  <si>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</si>
  <si>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</si>
  <si>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</si>
  <si>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</si>
  <si>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</si>
  <si>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</si>
  <si>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</si>
  <si>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</si>
  <si>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</si>
  <si>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</si>
  <si>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</si>
  <si>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</si>
  <si>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</si>
  <si>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</si>
  <si>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</si>
  <si>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</si>
  <si>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</si>
  <si>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</si>
  <si>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</si>
  <si>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</si>
  <si>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</si>
  <si>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</si>
  <si>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</si>
  <si>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</si>
  <si>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</si>
  <si>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</si>
  <si>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</si>
  <si>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</si>
  <si>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</si>
  <si>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</si>
  <si>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</si>
  <si>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</si>
  <si>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</si>
  <si>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</si>
  <si>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</si>
  <si>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</si>
  <si>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</si>
  <si>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</si>
  <si>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</si>
  <si>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</si>
  <si>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</si>
  <si>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</si>
  <si>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</si>
  <si>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</si>
  <si>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</si>
  <si>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</si>
  <si>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</si>
  <si>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</si>
  <si>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</si>
  <si>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</si>
  <si>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</si>
  <si>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</si>
  <si>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</si>
  <si>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</si>
  <si>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</si>
  <si>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</si>
  <si>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</si>
  <si>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</si>
  <si>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</si>
  <si>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</si>
  <si>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</si>
  <si>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</si>
  <si>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</si>
  <si>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</si>
  <si>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</si>
  <si>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</si>
  <si>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</si>
  <si>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</si>
  <si>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</si>
  <si>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</si>
  <si>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</si>
  <si>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</si>
  <si>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</si>
  <si>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</si>
  <si>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</si>
  <si>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</si>
  <si>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</si>
  <si>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</si>
  <si>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</si>
  <si>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</si>
  <si>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</si>
  <si>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</si>
  <si>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</si>
  <si>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</si>
  <si>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</si>
  <si>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</si>
  <si>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</si>
  <si>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</si>
  <si>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</si>
  <si>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</si>
  <si>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</si>
  <si>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</si>
  <si>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</si>
  <si>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</si>
  <si>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</si>
  <si>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</si>
  <si>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</si>
  <si>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</si>
  <si>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</si>
  <si>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</si>
  <si>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</si>
  <si>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</si>
  <si>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</si>
  <si>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</si>
  <si>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</si>
  <si>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</si>
  <si>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</si>
  <si>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</si>
  <si>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</si>
  <si>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</si>
  <si>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</si>
  <si>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</si>
  <si>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</si>
  <si>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</si>
  <si>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</si>
  <si>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</si>
  <si>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</si>
  <si>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</si>
  <si>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</si>
  <si>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</si>
  <si>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</si>
  <si>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</si>
  <si>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</si>
  <si>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</si>
  <si>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</si>
  <si>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</si>
  <si>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</si>
  <si>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</si>
  <si>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</si>
  <si>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</si>
  <si>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</si>
  <si>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</si>
  <si>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</si>
  <si>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</si>
  <si>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</si>
  <si>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</si>
  <si>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</si>
  <si>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</si>
  <si>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</si>
  <si>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</si>
  <si>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</si>
  <si>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</si>
  <si>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</si>
  <si>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</si>
  <si>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</si>
  <si>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</si>
  <si>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</si>
  <si>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</si>
  <si>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</si>
  <si>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</si>
  <si>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</si>
  <si>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</si>
  <si>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</si>
  <si>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</si>
  <si>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</si>
  <si>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</si>
  <si>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</si>
  <si>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</si>
  <si>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</si>
  <si>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</si>
  <si>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</si>
  <si>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</si>
  <si>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</si>
  <si>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</si>
  <si>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</si>
  <si>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</si>
  <si>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</si>
  <si>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</si>
  <si>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</si>
  <si>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</si>
  <si>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</si>
  <si>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</si>
  <si>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</si>
  <si>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</si>
  <si>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</si>
  <si>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</si>
  <si>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</si>
  <si>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</si>
  <si>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</si>
  <si>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</si>
  <si>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</si>
  <si>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</si>
  <si>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</si>
  <si>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</si>
  <si>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</si>
  <si>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</si>
  <si>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</si>
  <si>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</si>
  <si>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</si>
  <si>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</si>
  <si>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</si>
  <si>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</si>
  <si>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</si>
  <si>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</si>
  <si>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</si>
  <si>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</si>
  <si>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</si>
  <si>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</si>
  <si>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</si>
  <si>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</si>
  <si>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</si>
  <si>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</si>
  <si>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</si>
  <si>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</si>
  <si>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</si>
  <si>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</si>
  <si>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</si>
  <si>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</si>
  <si>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</si>
  <si>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</si>
  <si>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</si>
  <si>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</si>
  <si>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</si>
  <si>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</si>
  <si>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</si>
  <si>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</si>
  <si>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</si>
  <si>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</si>
  <si>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</si>
  <si>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</si>
  <si>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</si>
  <si>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</si>
  <si>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</si>
  <si>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</si>
  <si>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</si>
  <si>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</si>
  <si>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</si>
  <si>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</si>
  <si>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</si>
  <si>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</si>
  <si>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</si>
  <si>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</si>
  <si>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</si>
  <si>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</si>
  <si>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</si>
  <si>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</si>
  <si>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</si>
  <si>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</si>
  <si>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</si>
  <si>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</si>
  <si>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</si>
  <si>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</si>
  <si>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</si>
  <si>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</si>
  <si>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</si>
  <si>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</si>
  <si>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</si>
  <si>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</si>
  <si>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</si>
  <si>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</si>
  <si>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</si>
  <si>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</si>
  <si>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</si>
  <si>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</si>
  <si>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</si>
  <si>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</si>
  <si>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</si>
  <si>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</si>
  <si>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</si>
  <si>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</si>
  <si>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</si>
  <si>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</si>
  <si>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</si>
  <si>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</si>
  <si>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</si>
  <si>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</si>
  <si>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</si>
  <si>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</si>
  <si>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</si>
  <si>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</si>
  <si>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</si>
  <si>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</si>
  <si>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</si>
  <si>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</si>
  <si>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</si>
  <si>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</si>
  <si>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</si>
  <si>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</si>
  <si>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</si>
  <si>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</si>
  <si>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</si>
  <si>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</si>
  <si>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</si>
  <si>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</si>
  <si>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</si>
  <si>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</si>
  <si>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</si>
  <si>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</si>
  <si>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</si>
  <si>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</si>
  <si>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</si>
  <si>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</si>
  <si>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</si>
  <si>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</si>
  <si>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</si>
  <si>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</si>
  <si>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</si>
  <si>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</si>
  <si>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</si>
  <si>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</si>
  <si>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</si>
  <si>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</si>
  <si>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</si>
  <si>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</si>
  <si>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</si>
  <si>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</si>
  <si>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</si>
  <si>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</si>
  <si>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</si>
  <si>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</si>
  <si>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</si>
  <si>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</si>
  <si>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</si>
  <si>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</si>
  <si>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</si>
  <si>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</si>
  <si>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</si>
  <si>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</si>
  <si>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</si>
  <si>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</si>
  <si>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</si>
  <si>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</si>
  <si>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</si>
  <si>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</si>
  <si>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</si>
  <si>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</si>
  <si>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</si>
  <si>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</si>
  <si>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</si>
  <si>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</si>
  <si>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</si>
  <si>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</si>
  <si>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</si>
  <si>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</si>
  <si>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</si>
  <si>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</si>
  <si>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</si>
  <si>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</si>
  <si>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</si>
  <si>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</si>
  <si>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</si>
  <si>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</si>
  <si>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</si>
  <si>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</si>
  <si>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</si>
  <si>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</si>
  <si>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</si>
  <si>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</si>
  <si>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</si>
  <si>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</si>
  <si>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</si>
  <si>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</si>
  <si>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</si>
  <si>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</si>
  <si>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</si>
  <si>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</si>
  <si>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</si>
  <si>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</si>
  <si>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</si>
  <si>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</si>
  <si>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</si>
  <si>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</si>
  <si>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</si>
  <si>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</si>
  <si>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</si>
  <si>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</si>
  <si>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</si>
  <si>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</si>
  <si>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</si>
  <si>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</si>
  <si>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</si>
  <si>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</si>
  <si>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</si>
  <si>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</si>
  <si>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</si>
  <si>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</si>
  <si>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</si>
  <si>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</si>
  <si>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</si>
  <si>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</si>
  <si>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</si>
  <si>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</si>
  <si>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</si>
  <si>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</si>
  <si>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</si>
  <si>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</si>
  <si>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</si>
  <si>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</si>
  <si>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</si>
  <si>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</si>
  <si>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</si>
  <si>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</si>
  <si>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</si>
  <si>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</si>
  <si>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</si>
  <si>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</si>
  <si>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</si>
  <si>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</si>
  <si>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</si>
  <si>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</si>
  <si>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</si>
  <si>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</si>
  <si>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</si>
  <si>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</si>
  <si>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</si>
  <si>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</si>
  <si>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</si>
  <si>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</si>
  <si>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</si>
  <si>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</si>
  <si>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</si>
  <si>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</si>
  <si>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</si>
  <si>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</si>
  <si>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</si>
  <si>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</si>
  <si>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</si>
  <si>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</si>
  <si>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</si>
  <si>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</si>
  <si>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</si>
  <si>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</si>
  <si>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</si>
  <si>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</si>
  <si>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</si>
  <si>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</si>
  <si>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</si>
  <si>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</si>
  <si>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</si>
  <si>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</si>
  <si>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</si>
  <si>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</si>
  <si>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</si>
  <si>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</si>
  <si>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</si>
  <si>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</si>
  <si>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</si>
  <si>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</si>
  <si>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</si>
  <si>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</si>
  <si>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</si>
  <si>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</si>
  <si>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</si>
  <si>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</si>
  <si>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</si>
  <si>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</si>
  <si>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</si>
  <si>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</si>
  <si>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</si>
  <si>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</si>
  <si>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</si>
  <si>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</si>
  <si>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</si>
  <si>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</si>
  <si>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</si>
  <si>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</si>
  <si>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</si>
  <si>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</si>
  <si>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</si>
  <si>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</si>
  <si>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</si>
  <si>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</si>
  <si>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</si>
  <si>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</si>
  <si>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</si>
  <si>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</si>
  <si>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</si>
  <si>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</si>
  <si>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</si>
  <si>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</si>
  <si>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</si>
  <si>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</si>
  <si>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</si>
  <si>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</si>
  <si>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</si>
  <si>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</si>
  <si>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</si>
  <si>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</si>
  <si>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</si>
  <si>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</si>
  <si>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</si>
  <si>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</si>
  <si>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</si>
  <si>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</si>
  <si>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</si>
  <si>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</si>
  <si>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</si>
  <si>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</si>
  <si>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</si>
  <si>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</si>
  <si>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</si>
  <si>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</si>
  <si>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</si>
  <si>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</si>
  <si>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</si>
  <si>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</si>
  <si>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</si>
  <si>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</si>
  <si>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</si>
  <si>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</si>
  <si>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</si>
  <si>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</si>
  <si>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</si>
  <si>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</si>
  <si>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</si>
  <si>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</si>
  <si>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</si>
  <si>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</si>
  <si>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</si>
  <si>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</si>
  <si>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</si>
  <si>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</si>
  <si>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</si>
  <si>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</si>
  <si>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</si>
  <si>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</si>
  <si>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</si>
  <si>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</si>
  <si>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</si>
  <si>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</si>
  <si>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</si>
  <si>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</si>
  <si>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</si>
  <si>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</si>
  <si>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</si>
  <si>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</si>
  <si>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</si>
  <si>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</si>
  <si>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</si>
  <si>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</si>
  <si>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</si>
  <si>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</si>
  <si>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</si>
  <si>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</si>
  <si>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</si>
  <si>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</si>
  <si>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</si>
  <si>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</si>
  <si>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</si>
  <si>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</si>
  <si>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</si>
  <si>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</si>
  <si>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</si>
  <si>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</si>
  <si>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</si>
  <si>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</si>
  <si>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</si>
  <si>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</si>
  <si>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</si>
  <si>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</si>
  <si>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</si>
  <si>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</si>
  <si>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</si>
  <si>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</si>
  <si>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</si>
  <si>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</si>
  <si>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</si>
  <si>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</si>
  <si>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</si>
  <si>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</si>
  <si>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</si>
  <si>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</si>
  <si>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</si>
  <si>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</si>
  <si>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</si>
  <si>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</si>
  <si>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</si>
  <si>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</si>
  <si>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</si>
  <si>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</si>
  <si>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</si>
  <si>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</si>
  <si>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</si>
  <si>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</si>
  <si>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</si>
  <si>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</si>
  <si>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</si>
  <si>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</si>
  <si>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</si>
  <si>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</si>
  <si>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</si>
  <si>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</si>
  <si>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</si>
  <si>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</si>
  <si>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</si>
  <si>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</si>
  <si>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</si>
  <si>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</si>
  <si>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</si>
  <si>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</si>
  <si>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</si>
  <si>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</si>
  <si>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</si>
  <si>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</si>
  <si>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</si>
  <si>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</si>
  <si>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</si>
  <si>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</si>
  <si>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</si>
  <si>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</si>
  <si>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</si>
  <si>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</si>
  <si>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</si>
  <si>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</si>
  <si>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</si>
  <si>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</si>
  <si>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</si>
  <si>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</si>
  <si>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</si>
  <si>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</si>
  <si>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</si>
  <si>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</si>
  <si>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</si>
  <si>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</si>
  <si>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</si>
  <si>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</si>
  <si>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</si>
  <si>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</si>
  <si>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</si>
  <si>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</si>
  <si>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</si>
  <si>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</si>
  <si>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</si>
  <si>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</si>
  <si>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</si>
  <si>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</si>
  <si>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</si>
  <si>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</si>
  <si>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</si>
  <si>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</si>
  <si>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</si>
  <si>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</si>
  <si>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</si>
  <si>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</si>
  <si>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</si>
  <si>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</si>
  <si>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</si>
  <si>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</si>
  <si>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</si>
  <si>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</si>
  <si>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</si>
  <si>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</si>
  <si>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</si>
  <si>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</si>
  <si>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</si>
  <si>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</si>
  <si>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</si>
  <si>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</si>
  <si>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</si>
  <si>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</si>
  <si>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</si>
  <si>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</si>
  <si>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</si>
  <si>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</si>
  <si>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</si>
  <si>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</si>
  <si>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</si>
  <si>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</si>
  <si>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</si>
  <si>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</si>
  <si>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</si>
  <si>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</si>
  <si>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</si>
  <si>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</si>
  <si>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</si>
  <si>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</si>
  <si>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</si>
  <si>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</si>
  <si>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</si>
  <si>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</si>
  <si>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</si>
  <si>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</si>
  <si>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</si>
  <si>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</si>
  <si>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</si>
  <si>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</si>
  <si>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</si>
  <si>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</si>
  <si>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</si>
  <si>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</si>
  <si>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</si>
  <si>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</si>
  <si>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</si>
  <si>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</si>
  <si>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</si>
  <si>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</si>
  <si>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</si>
  <si>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</si>
  <si>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</si>
  <si>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</si>
  <si>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</si>
  <si>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</si>
  <si>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</si>
  <si>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</si>
  <si>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</si>
  <si>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</si>
  <si>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</si>
  <si>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</si>
  <si>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</si>
  <si>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</si>
  <si>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</si>
  <si>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</si>
  <si>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</si>
  <si>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</si>
  <si>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</si>
  <si>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</si>
  <si>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</si>
  <si>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</si>
  <si>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</si>
  <si>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</si>
  <si>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</si>
  <si>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</si>
  <si>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</si>
  <si>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</si>
  <si>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</si>
  <si>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</si>
  <si>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</si>
  <si>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</si>
  <si>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</si>
  <si>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</si>
  <si>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</si>
  <si>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</si>
  <si>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</si>
  <si>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</si>
  <si>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</si>
  <si>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</si>
  <si>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</si>
  <si>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</si>
  <si>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</si>
  <si>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</si>
  <si>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</si>
  <si>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</si>
  <si>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</si>
  <si>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</si>
  <si>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</si>
  <si>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</si>
  <si>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</si>
  <si>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</si>
  <si>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</si>
  <si>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</si>
  <si>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</si>
  <si>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</si>
  <si>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</si>
  <si>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</si>
  <si>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</si>
  <si>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</si>
  <si>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</si>
  <si>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</si>
  <si>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</si>
  <si>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</si>
  <si>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</si>
  <si>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</si>
  <si>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</si>
  <si>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</si>
  <si>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</si>
  <si>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</si>
  <si>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</si>
  <si>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</si>
  <si>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</si>
  <si>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</si>
  <si>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</si>
  <si>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</si>
  <si>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</si>
  <si>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</si>
  <si>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</si>
  <si>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</si>
  <si>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</si>
  <si>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</si>
  <si>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</si>
  <si>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</si>
  <si>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</si>
  <si>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</si>
  <si>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</si>
  <si>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</si>
  <si>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</si>
  <si>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</si>
  <si>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</si>
  <si>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</si>
  <si>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</si>
  <si>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</si>
  <si>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</si>
  <si>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</si>
  <si>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</si>
  <si>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</si>
  <si>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</si>
  <si>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</si>
  <si>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</si>
  <si>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</si>
  <si>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</si>
  <si>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</si>
  <si>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</si>
  <si>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</si>
  <si>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</si>
  <si>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</si>
  <si>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</si>
  <si>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</si>
  <si>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</si>
  <si>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</si>
  <si>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</si>
  <si>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</si>
  <si>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</si>
  <si>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</si>
  <si>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</si>
  <si>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</si>
  <si>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</si>
  <si>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</si>
  <si>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</si>
  <si>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</si>
  <si>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</si>
  <si>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</si>
  <si>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</si>
  <si>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</si>
  <si>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</si>
  <si>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</si>
  <si>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</si>
  <si>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</si>
  <si>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</si>
  <si>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</si>
  <si>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</si>
  <si>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</si>
  <si>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</si>
  <si>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</si>
  <si>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</si>
  <si>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</si>
  <si>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</si>
  <si>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</si>
  <si>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</si>
  <si>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</si>
  <si>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</si>
  <si>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</si>
  <si>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</si>
  <si>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</si>
  <si>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</si>
  <si>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</si>
  <si>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</si>
  <si>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</si>
  <si>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</si>
  <si>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</si>
  <si>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</si>
  <si>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</si>
  <si>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</si>
  <si>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</si>
  <si>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</si>
  <si>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</si>
  <si>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</si>
  <si>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</si>
  <si>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</si>
  <si>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</si>
  <si>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</si>
  <si>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</si>
  <si>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</si>
  <si>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</si>
  <si>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</si>
  <si>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</si>
  <si>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</si>
  <si>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</si>
  <si>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</si>
  <si>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</si>
  <si>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</si>
  <si>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</si>
  <si>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</si>
  <si>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</si>
  <si>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</si>
  <si>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</si>
  <si>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</si>
  <si>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</si>
  <si>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</si>
  <si>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</si>
  <si>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</si>
  <si>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</si>
  <si>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</si>
  <si>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</si>
  <si>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</si>
  <si>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</si>
  <si>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</si>
  <si>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</si>
  <si>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</si>
  <si>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</si>
  <si>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</si>
  <si>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</si>
  <si>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</si>
  <si>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</si>
  <si>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</si>
  <si>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</si>
  <si>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</si>
  <si>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</si>
  <si>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</si>
  <si>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</si>
  <si>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</si>
  <si>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</si>
  <si>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</si>
  <si>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</si>
  <si>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</si>
  <si>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</si>
  <si>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</si>
  <si>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</si>
  <si>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</si>
  <si>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</si>
  <si>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</si>
  <si>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</si>
  <si>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</si>
  <si>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</si>
  <si>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</si>
  <si>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</si>
  <si>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</si>
  <si>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</si>
  <si>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</si>
  <si>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</si>
  <si>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</si>
  <si>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</si>
  <si>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</si>
  <si>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</si>
  <si>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</si>
  <si>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</si>
  <si>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</si>
  <si>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</si>
  <si>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</si>
  <si>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</si>
  <si>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</si>
  <si>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</si>
  <si>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</si>
  <si>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</si>
  <si>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</si>
  <si>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</si>
  <si>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</si>
  <si>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</si>
  <si>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</si>
  <si>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</si>
  <si>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</si>
  <si>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</si>
  <si>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</si>
  <si>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</si>
  <si>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</si>
  <si>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</si>
  <si>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</si>
  <si>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</si>
  <si>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</si>
  <si>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</si>
  <si>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</si>
  <si>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</si>
  <si>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</si>
  <si>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</si>
  <si>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</si>
  <si>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</si>
  <si>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</si>
  <si>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</si>
  <si>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</si>
  <si>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</si>
  <si>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</si>
  <si>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</si>
  <si>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</si>
  <si>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</si>
  <si>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</si>
  <si>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</si>
  <si>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</si>
  <si>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</si>
  <si>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</si>
  <si>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</si>
  <si>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</si>
  <si>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</si>
  <si>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</si>
  <si>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</si>
  <si>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</si>
  <si>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</si>
  <si>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</si>
  <si>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</si>
  <si>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</si>
  <si>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</si>
  <si>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</si>
  <si>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</si>
  <si>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</si>
  <si>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</si>
  <si>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</si>
  <si>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</si>
  <si>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</si>
  <si>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</si>
  <si>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</si>
  <si>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</si>
  <si>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</si>
  <si>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</si>
  <si>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</si>
  <si>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</si>
  <si>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</si>
  <si>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</si>
  <si>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</si>
  <si>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</si>
  <si>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</si>
  <si>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</si>
  <si>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</si>
  <si>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</si>
  <si>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</si>
  <si>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</si>
  <si>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</si>
  <si>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</si>
  <si>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</si>
  <si>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</si>
  <si>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</si>
  <si>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</si>
  <si>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</si>
  <si>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</si>
  <si>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</si>
  <si>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</si>
  <si>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</si>
  <si>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</si>
  <si>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</si>
  <si>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</si>
  <si>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</si>
  <si>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</si>
  <si>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</si>
  <si>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</si>
  <si>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</si>
  <si>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</si>
  <si>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</si>
  <si>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</si>
  <si>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</si>
  <si>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</si>
  <si>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</si>
  <si>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</si>
  <si>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</si>
  <si>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</si>
  <si>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</si>
  <si>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</si>
  <si>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</si>
  <si>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</si>
  <si>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</si>
  <si>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</si>
  <si>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</si>
  <si>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</si>
  <si>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</si>
  <si>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</si>
  <si>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</si>
  <si>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</si>
  <si>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</si>
  <si>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</si>
  <si>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</si>
  <si>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</si>
  <si>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</si>
  <si>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</si>
  <si>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</si>
  <si>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</si>
  <si>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</si>
  <si>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</si>
  <si>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</si>
  <si>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</si>
  <si>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</si>
  <si>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</si>
  <si>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</si>
  <si>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</si>
  <si>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</si>
  <si>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</si>
  <si>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</si>
  <si>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</si>
  <si>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</si>
  <si>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</si>
  <si>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</si>
  <si>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</si>
  <si>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</si>
  <si>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</si>
  <si>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</si>
  <si>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</si>
  <si>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</si>
  <si>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</si>
  <si>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</si>
  <si>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</si>
  <si>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</si>
  <si>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</si>
  <si>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</si>
  <si>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</si>
  <si>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</si>
  <si>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</si>
  <si>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</si>
  <si>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</si>
  <si>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</si>
  <si>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</si>
  <si>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</si>
  <si>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</si>
  <si>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</si>
  <si>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</si>
  <si>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</si>
  <si>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</si>
  <si>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</si>
  <si>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</si>
  <si>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</si>
  <si>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</si>
  <si>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</si>
  <si>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</si>
  <si>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</si>
  <si>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</si>
  <si>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</si>
  <si>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</si>
  <si>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</si>
  <si>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</si>
  <si>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</si>
  <si>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</si>
  <si>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</si>
  <si>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</si>
  <si>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</si>
  <si>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</si>
  <si>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</si>
  <si>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</si>
  <si>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</si>
  <si>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</si>
  <si>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</si>
  <si>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</si>
  <si>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</si>
  <si>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</si>
  <si>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</si>
  <si>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</si>
  <si>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</si>
  <si>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</si>
  <si>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</si>
  <si>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</si>
  <si>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</si>
  <si>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</si>
  <si>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</si>
  <si>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</si>
  <si>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</si>
  <si>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</si>
  <si>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</si>
  <si>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</si>
  <si>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</si>
  <si>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</si>
  <si>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</si>
  <si>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</si>
  <si>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</si>
  <si>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</si>
  <si>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</si>
  <si>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</si>
  <si>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</si>
  <si>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</si>
  <si>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</si>
  <si>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</si>
  <si>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</si>
  <si>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</si>
  <si>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</si>
  <si>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</si>
  <si>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</si>
  <si>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</si>
  <si>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</si>
  <si>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</si>
  <si>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</si>
  <si>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</si>
  <si>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</si>
  <si>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</si>
  <si>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</si>
  <si>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</si>
  <si>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</si>
  <si>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</si>
  <si>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</si>
  <si>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</si>
  <si>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</si>
  <si>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</si>
  <si>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</si>
  <si>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</si>
  <si>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</si>
  <si>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</si>
  <si>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</si>
  <si>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</si>
  <si>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</si>
  <si>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</si>
  <si>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</si>
  <si>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</si>
  <si>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</si>
  <si>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</si>
  <si>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</si>
  <si>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</si>
  <si>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</si>
  <si>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</si>
  <si>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</si>
  <si>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</si>
  <si>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</si>
  <si>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</si>
  <si>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</si>
  <si>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</si>
  <si>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</si>
  <si>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</si>
  <si>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</si>
  <si>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</si>
  <si>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</si>
  <si>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</si>
  <si>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</si>
  <si>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</si>
  <si>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</si>
  <si>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</si>
  <si>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</si>
  <si>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</si>
  <si>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</si>
  <si>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</si>
  <si>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</si>
  <si>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</si>
  <si>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</si>
  <si>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</si>
  <si>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</si>
  <si>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</si>
  <si>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</si>
  <si>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</si>
  <si>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</si>
  <si>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</si>
  <si>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</si>
  <si>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</si>
  <si>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</si>
  <si>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</si>
  <si>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</si>
  <si>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</si>
  <si>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</si>
  <si>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</si>
  <si>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</si>
  <si>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</si>
  <si>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</si>
  <si>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</si>
  <si>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</si>
  <si>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</si>
  <si>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</si>
  <si>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</si>
  <si>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</si>
  <si>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</si>
  <si>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</si>
  <si>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</si>
  <si>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</si>
  <si>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</si>
  <si>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</si>
  <si>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</si>
  <si>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</si>
  <si>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</si>
  <si>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</si>
  <si>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</si>
  <si>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</si>
  <si>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</si>
  <si>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</si>
  <si>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</si>
  <si>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</si>
  <si>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</si>
  <si>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</si>
  <si>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</si>
  <si>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</si>
  <si>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</si>
  <si>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</si>
  <si>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</si>
  <si>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</si>
  <si>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</si>
  <si>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</si>
  <si>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</si>
  <si>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</si>
  <si>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</si>
  <si>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</si>
  <si>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</si>
  <si>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</si>
  <si>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</si>
  <si>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</si>
  <si>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</si>
  <si>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</si>
  <si>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</si>
  <si>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</si>
  <si>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</si>
  <si>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</si>
  <si>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</si>
  <si>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</si>
  <si>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</si>
  <si>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</si>
  <si>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</si>
  <si>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</si>
  <si>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</si>
  <si>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</si>
  <si>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</si>
  <si>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</si>
  <si>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</si>
  <si>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</si>
  <si>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</si>
  <si>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</si>
  <si>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</si>
  <si>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</si>
  <si>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</si>
  <si>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</si>
  <si>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</si>
  <si>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</si>
  <si>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</si>
  <si>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</si>
  <si>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</si>
  <si>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</si>
  <si>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</si>
  <si>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</si>
  <si>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</si>
  <si>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</si>
  <si>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</si>
  <si>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</si>
  <si>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</si>
  <si>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</si>
  <si>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</si>
  <si>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</si>
  <si>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</si>
  <si>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</si>
  <si>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</si>
  <si>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</si>
  <si>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</si>
  <si>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</si>
  <si>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</si>
  <si>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</si>
  <si>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</si>
  <si>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</si>
  <si>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</si>
  <si>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</si>
  <si>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</si>
  <si>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</si>
  <si>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</si>
  <si>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</si>
  <si>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</si>
  <si>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</si>
  <si>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</si>
  <si>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</si>
  <si>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</si>
  <si>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</si>
  <si>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</si>
  <si>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</si>
  <si>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</si>
  <si>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</si>
  <si>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</si>
  <si>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</si>
  <si>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</si>
  <si>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</si>
  <si>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</si>
  <si>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</si>
  <si>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</si>
  <si>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</si>
  <si>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</si>
  <si>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</si>
  <si>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</si>
  <si>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</si>
  <si>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</si>
  <si>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</si>
  <si>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</si>
  <si>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</si>
  <si>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</si>
  <si>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</si>
  <si>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</si>
  <si>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</si>
  <si>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</si>
  <si>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</si>
  <si>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</si>
  <si>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</si>
  <si>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</si>
  <si>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</si>
  <si>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</si>
  <si>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</si>
  <si>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</si>
  <si>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</si>
  <si>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</si>
  <si>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</si>
  <si>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</si>
  <si>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</si>
  <si>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</si>
  <si>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</si>
  <si>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</si>
  <si>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</si>
  <si>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</si>
  <si>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</si>
  <si>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</si>
  <si>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</si>
  <si>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</si>
  <si>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</si>
  <si>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</si>
  <si>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</si>
  <si>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</si>
  <si>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</si>
  <si>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</si>
  <si>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</si>
  <si>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</si>
  <si>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</si>
  <si>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</si>
  <si>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</si>
  <si>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</si>
  <si>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</si>
  <si>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</si>
  <si>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</si>
  <si>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</si>
  <si>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</si>
  <si>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</si>
  <si>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</si>
  <si>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</si>
  <si>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</si>
  <si>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</si>
  <si>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</si>
  <si>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</si>
  <si>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</si>
  <si>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</si>
  <si>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</si>
  <si>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</si>
  <si>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</si>
  <si>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</si>
  <si>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</si>
  <si>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</si>
  <si>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</si>
  <si>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</si>
  <si>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</si>
  <si>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</si>
  <si>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</si>
  <si>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</si>
  <si>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</si>
  <si>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</si>
  <si>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</si>
  <si>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</si>
  <si>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</si>
  <si>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</si>
  <si>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</si>
  <si>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</si>
  <si>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</si>
  <si>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</si>
  <si>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</si>
  <si>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</si>
  <si>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</si>
  <si>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</si>
  <si>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</si>
  <si>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</si>
  <si>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</si>
  <si>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</si>
  <si>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</si>
  <si>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</si>
  <si>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</si>
  <si>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</si>
  <si>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</si>
  <si>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</si>
  <si>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</si>
  <si>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</si>
  <si>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</si>
  <si>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</si>
  <si>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</si>
  <si>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</si>
  <si>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</si>
  <si>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</si>
  <si>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</si>
  <si>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</si>
  <si>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</si>
  <si>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</si>
  <si>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</si>
  <si>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</si>
  <si>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</si>
  <si>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</si>
  <si>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</si>
  <si>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</si>
  <si>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</si>
  <si>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</si>
  <si>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</si>
  <si>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</si>
  <si>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</si>
  <si>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</si>
  <si>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</si>
  <si>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</si>
  <si>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</si>
  <si>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</si>
  <si>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</si>
  <si>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</si>
  <si>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</si>
  <si>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</si>
  <si>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</si>
  <si>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</si>
  <si>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</si>
  <si>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</si>
  <si>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</si>
  <si>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</si>
  <si>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</si>
  <si>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</si>
  <si>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</si>
  <si>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</si>
  <si>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</si>
  <si>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</si>
  <si>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</si>
  <si>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</si>
  <si>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</si>
  <si>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</si>
  <si>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</si>
  <si>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</si>
  <si>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</si>
  <si>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</si>
  <si>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</si>
  <si>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</si>
  <si>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</si>
  <si>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</si>
  <si>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</si>
  <si>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</si>
  <si>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</si>
  <si>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</si>
  <si>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</si>
  <si>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</si>
  <si>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</si>
  <si>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</si>
  <si>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</si>
  <si>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</si>
  <si>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</si>
  <si>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</si>
  <si>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</si>
  <si>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</si>
  <si>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</si>
  <si>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</si>
  <si>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</si>
  <si>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</si>
  <si>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</si>
  <si>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</si>
  <si>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</si>
  <si>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</si>
  <si>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</si>
  <si>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</si>
  <si>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</si>
  <si>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</si>
  <si>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</si>
  <si>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</si>
  <si>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</si>
  <si>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</si>
  <si>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</si>
  <si>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</si>
  <si>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</si>
  <si>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</si>
  <si>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</si>
  <si>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</si>
  <si>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</si>
  <si>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</si>
  <si>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</si>
  <si>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</si>
  <si>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</si>
  <si>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</si>
  <si>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</si>
  <si>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</si>
  <si>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</si>
  <si>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</si>
  <si>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</si>
  <si>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</si>
  <si>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</si>
  <si>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</si>
  <si>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</si>
  <si>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</si>
  <si>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</si>
  <si>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</si>
  <si>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</si>
  <si>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</si>
  <si>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</si>
  <si>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</si>
  <si>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</si>
  <si>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</si>
  <si>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</si>
  <si>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</si>
  <si>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</si>
  <si>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</si>
  <si>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</si>
  <si>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</si>
  <si>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</si>
  <si>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</si>
  <si>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</si>
  <si>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</si>
  <si>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</si>
  <si>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</si>
  <si>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</si>
  <si>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</si>
  <si>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</si>
  <si>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</si>
  <si>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</si>
  <si>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</si>
  <si>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</si>
  <si>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</si>
  <si>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</si>
  <si>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</si>
  <si>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</si>
  <si>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</si>
  <si>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</si>
  <si>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</si>
  <si>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</si>
  <si>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</si>
  <si>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</si>
  <si>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</si>
  <si>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</si>
  <si>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</si>
  <si>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</si>
  <si>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</si>
  <si>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</si>
  <si>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</si>
  <si>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</si>
  <si>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</si>
  <si>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</si>
  <si>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</si>
  <si>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</si>
  <si>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</si>
  <si>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</si>
  <si>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</si>
  <si>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</si>
  <si>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</si>
  <si>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</si>
  <si>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</si>
  <si>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</si>
  <si>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</si>
  <si>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</si>
  <si>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</si>
  <si>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</si>
  <si>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</si>
  <si>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</si>
  <si>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</si>
  <si>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</si>
  <si>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</si>
  <si>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</si>
  <si>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</si>
  <si>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</si>
  <si>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</si>
  <si>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</si>
  <si>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</si>
  <si>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</si>
  <si>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</si>
  <si>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</si>
  <si>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</si>
  <si>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</si>
  <si>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</si>
  <si>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</si>
  <si>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</si>
  <si>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</si>
  <si>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</si>
  <si>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</si>
  <si>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</si>
  <si>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</si>
  <si>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</si>
  <si>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</si>
  <si>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</si>
  <si>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</si>
  <si>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</si>
  <si>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</si>
  <si>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</si>
  <si>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</si>
  <si>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</si>
  <si>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</si>
  <si>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</si>
  <si>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</si>
  <si>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</si>
  <si>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</si>
  <si>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</si>
  <si>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</si>
  <si>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</si>
  <si>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</si>
  <si>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</si>
  <si>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</si>
  <si>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</si>
  <si>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</si>
  <si>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</si>
  <si>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</si>
  <si>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</si>
  <si>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</si>
  <si>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</si>
  <si>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</si>
  <si>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</si>
  <si>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</si>
  <si>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</si>
  <si>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</si>
  <si>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</si>
  <si>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</si>
  <si>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</si>
  <si>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</si>
  <si>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</si>
  <si>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</si>
  <si>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</si>
  <si>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</si>
  <si>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</si>
  <si>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</si>
  <si>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</si>
  <si>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</si>
  <si>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</si>
  <si>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</si>
  <si>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</si>
  <si>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</si>
  <si>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</si>
  <si>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</si>
  <si>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</si>
  <si>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</si>
  <si>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</si>
  <si>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</si>
  <si>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</si>
  <si>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</si>
  <si>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</si>
  <si>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</si>
  <si>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</si>
  <si>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</si>
  <si>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</si>
  <si>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</si>
  <si>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</si>
  <si>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</si>
  <si>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</si>
  <si>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</si>
  <si>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</si>
  <si>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</si>
  <si>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</si>
  <si>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</si>
  <si>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</si>
  <si>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</si>
  <si>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</si>
  <si>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</si>
  <si>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</si>
  <si>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</si>
  <si>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</si>
  <si>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</si>
  <si>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</si>
  <si>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</si>
  <si>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</si>
  <si>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</si>
  <si>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</si>
  <si>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</si>
  <si>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</si>
  <si>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</si>
  <si>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</si>
  <si>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</si>
  <si>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</si>
  <si>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</si>
  <si>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</si>
  <si>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</si>
  <si>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</si>
  <si>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</si>
  <si>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</si>
  <si>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</si>
  <si>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</si>
  <si>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</si>
  <si>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</si>
  <si>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</si>
  <si>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</si>
  <si>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</si>
  <si>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</si>
  <si>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</si>
  <si>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</si>
  <si>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</si>
  <si>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</si>
  <si>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</si>
  <si>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</si>
  <si>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</si>
  <si>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</si>
  <si>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</si>
  <si>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</si>
  <si>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</si>
  <si>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</si>
  <si>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</si>
  <si>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</si>
  <si>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</si>
  <si>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</si>
  <si>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</si>
  <si>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</si>
  <si>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</si>
  <si>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</si>
  <si>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</si>
  <si>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</si>
  <si>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</si>
  <si>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</si>
  <si>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</si>
  <si>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</si>
  <si>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</si>
  <si>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</si>
  <si>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</si>
  <si>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</si>
  <si>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</si>
  <si>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</si>
  <si>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</si>
  <si>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</si>
  <si>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</si>
  <si>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</si>
  <si>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</si>
  <si>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</si>
  <si>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</si>
  <si>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</si>
  <si>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</si>
  <si>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</si>
  <si>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</si>
  <si>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</si>
  <si>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</si>
  <si>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</si>
  <si>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</si>
  <si>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</si>
  <si>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</si>
  <si>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</si>
  <si>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</si>
  <si>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</si>
  <si>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</si>
  <si>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</si>
  <si>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</si>
  <si>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</si>
  <si>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</si>
  <si>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</si>
  <si>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</si>
  <si>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</si>
  <si>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</si>
  <si>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</si>
  <si>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</si>
  <si>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</si>
  <si>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</si>
  <si>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</si>
  <si>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</si>
  <si>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</si>
  <si>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</si>
  <si>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</si>
  <si>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</si>
  <si>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</si>
  <si>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</si>
  <si>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</si>
  <si>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</si>
  <si>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</si>
  <si>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</si>
  <si>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</si>
  <si>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</si>
  <si>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</si>
  <si>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</si>
  <si>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</si>
  <si>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</si>
  <si>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</si>
  <si>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</si>
  <si>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</si>
  <si>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</si>
  <si>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</si>
  <si>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</si>
  <si>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</si>
  <si>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</si>
  <si>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</si>
  <si>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</si>
  <si>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</si>
  <si>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</si>
  <si>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</si>
  <si>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</si>
  <si>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</si>
  <si>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</si>
  <si>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</si>
  <si>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</si>
  <si>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</si>
  <si>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</si>
  <si>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</si>
  <si>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</si>
  <si>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</si>
  <si>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</si>
  <si>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</si>
  <si>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</si>
  <si>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</si>
  <si>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</si>
  <si>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</si>
  <si>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</si>
  <si>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</si>
  <si>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</si>
  <si>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</si>
  <si>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</si>
  <si>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</si>
  <si>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</si>
  <si>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</si>
  <si>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</si>
  <si>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</si>
  <si>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</si>
  <si>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</si>
  <si>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</si>
  <si>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</si>
  <si>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</si>
  <si>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</si>
  <si>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</si>
  <si>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</si>
  <si>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</si>
  <si>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</si>
  <si>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</si>
  <si>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</si>
  <si>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</si>
  <si>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</si>
  <si>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</si>
  <si>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</si>
  <si>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</si>
  <si>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</si>
  <si>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</si>
  <si>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</si>
  <si>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</si>
  <si>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</si>
  <si>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</si>
  <si>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</si>
  <si>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</si>
  <si>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</si>
  <si>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</si>
  <si>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</si>
  <si>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</si>
  <si>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</si>
  <si>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</si>
  <si>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</si>
  <si>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</si>
  <si>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</si>
  <si>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</si>
  <si>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</si>
  <si>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</si>
  <si>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</si>
  <si>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</si>
  <si>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</si>
  <si>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</si>
  <si>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</si>
  <si>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</si>
  <si>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</si>
  <si>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</si>
  <si>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</si>
  <si>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</si>
  <si>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</si>
  <si>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</si>
  <si>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</si>
  <si>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</si>
  <si>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</si>
  <si>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</si>
  <si>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</si>
  <si>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</si>
  <si>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</si>
  <si>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</si>
  <si>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</si>
  <si>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</si>
  <si>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</si>
  <si>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</si>
  <si>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</si>
  <si>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</si>
  <si>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</si>
  <si>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</si>
  <si>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</si>
  <si>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</si>
  <si>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</si>
  <si>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</si>
  <si>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</si>
  <si>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</si>
  <si>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</si>
  <si>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</si>
  <si>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</si>
  <si>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</si>
  <si>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</si>
  <si>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</si>
  <si>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</si>
  <si>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</si>
  <si>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</si>
  <si>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</si>
  <si>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</si>
  <si>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</si>
  <si>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</si>
  <si>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</si>
  <si>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</si>
  <si>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</si>
  <si>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</si>
  <si>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</si>
  <si>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</si>
  <si>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</si>
  <si>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</si>
  <si>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</si>
  <si>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</si>
  <si>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</si>
  <si>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</si>
  <si>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</si>
  <si>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</si>
  <si>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</si>
  <si>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</si>
  <si>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</si>
  <si>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</si>
  <si>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</si>
  <si>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</si>
  <si>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</si>
  <si>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</si>
  <si>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</si>
  <si>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</si>
  <si>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</si>
  <si>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</si>
  <si>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</si>
  <si>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</si>
  <si>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</si>
  <si>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</si>
  <si>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</si>
  <si>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</si>
  <si>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</si>
  <si>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</si>
  <si>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</si>
  <si>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</si>
  <si>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</si>
  <si>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</si>
  <si>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</si>
  <si>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</si>
  <si>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</si>
  <si>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</si>
  <si>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</si>
  <si>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</si>
  <si>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</si>
  <si>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</si>
  <si>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</si>
  <si>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</si>
  <si>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</si>
  <si>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</si>
  <si>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</si>
  <si>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</si>
  <si>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</si>
  <si>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</si>
  <si>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</si>
  <si>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</si>
  <si>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</si>
  <si>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</si>
  <si>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</si>
  <si>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</si>
  <si>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</si>
  <si>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</si>
  <si>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</si>
  <si>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</si>
  <si>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</si>
  <si>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</si>
  <si>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</si>
  <si>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</si>
  <si>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</si>
  <si>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</si>
  <si>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</si>
  <si>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</si>
  <si>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</si>
  <si>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</si>
  <si>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</si>
  <si>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</si>
  <si>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</si>
  <si>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</si>
  <si>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</si>
  <si>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</si>
  <si>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</si>
  <si>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</si>
  <si>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</si>
  <si>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</si>
  <si>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</si>
  <si>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</si>
  <si>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</si>
  <si>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</si>
  <si>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</si>
  <si>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</si>
  <si>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</si>
  <si>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</si>
  <si>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</si>
  <si>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</si>
  <si>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</si>
  <si>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</si>
  <si>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</si>
  <si>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</si>
  <si>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</si>
  <si>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</si>
  <si>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</si>
  <si>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</si>
  <si>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</si>
  <si>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</si>
  <si>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</si>
  <si>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</si>
  <si>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</si>
  <si>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</si>
  <si>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</si>
  <si>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</si>
  <si>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</si>
  <si>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</si>
  <si>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</si>
  <si>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</si>
  <si>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</si>
  <si>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</si>
  <si>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</si>
  <si>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</si>
  <si>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</si>
  <si>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</si>
  <si>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</si>
  <si>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</si>
  <si>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</si>
  <si>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</si>
  <si>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</si>
  <si>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</si>
  <si>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</si>
  <si>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</si>
  <si>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</si>
  <si>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</si>
  <si>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</si>
  <si>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</si>
  <si>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</si>
  <si>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</si>
  <si>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</si>
  <si>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</si>
  <si>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</si>
  <si>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</si>
  <si>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</si>
  <si>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</si>
  <si>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</si>
  <si>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</si>
  <si>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</si>
  <si>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</si>
  <si>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</si>
  <si>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</si>
  <si>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</si>
  <si>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</si>
  <si>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</si>
  <si>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</si>
  <si>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</si>
  <si>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</si>
  <si>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</si>
  <si>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</si>
  <si>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</si>
  <si>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</si>
  <si>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</si>
  <si>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</si>
  <si>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</si>
  <si>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</si>
  <si>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</si>
  <si>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</si>
  <si>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</si>
  <si>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</si>
  <si>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</si>
  <si>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</si>
  <si>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</si>
  <si>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</si>
  <si>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</si>
  <si>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</si>
  <si>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</si>
  <si>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</si>
  <si>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</si>
  <si>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</si>
  <si>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</si>
  <si>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</si>
  <si>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</si>
  <si>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</si>
  <si>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</si>
  <si>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</si>
  <si>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</si>
  <si>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</si>
  <si>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</si>
  <si>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</si>
  <si>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</si>
  <si>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</si>
  <si>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</si>
  <si>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</si>
  <si>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</si>
  <si>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</si>
  <si>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</si>
  <si>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</si>
  <si>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</si>
  <si>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</si>
  <si>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</si>
  <si>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</si>
  <si>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</si>
  <si>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</si>
  <si>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</si>
  <si>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</si>
  <si>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</si>
  <si>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</si>
  <si>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</si>
  <si>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</si>
  <si>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</si>
  <si>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</si>
  <si>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</si>
  <si>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</si>
  <si>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</si>
  <si>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</si>
  <si>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</si>
  <si>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</si>
  <si>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</si>
  <si>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</si>
  <si>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</si>
  <si>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</si>
  <si>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</si>
  <si>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</si>
  <si>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</si>
  <si>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</si>
  <si>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</si>
  <si>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</si>
  <si>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</si>
  <si>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</si>
  <si>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</si>
  <si>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</si>
  <si>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</si>
  <si>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</si>
  <si>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</si>
  <si>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</si>
  <si>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</si>
  <si>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</si>
  <si>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</si>
  <si>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</si>
  <si>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</si>
  <si>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</si>
  <si>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</si>
  <si>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</si>
  <si>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</si>
  <si>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</si>
  <si>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</si>
  <si>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</si>
  <si>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</si>
  <si>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</si>
  <si>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</si>
  <si>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</si>
  <si>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</si>
  <si>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</si>
  <si>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</si>
  <si>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</si>
  <si>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</si>
  <si>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</si>
  <si>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</si>
  <si>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</si>
  <si>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</si>
  <si>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</si>
  <si>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</si>
  <si>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</si>
  <si>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</si>
  <si>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</si>
  <si>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</si>
  <si>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</si>
  <si>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</si>
  <si>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</si>
  <si>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</si>
  <si>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</si>
  <si>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</si>
  <si>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</si>
  <si>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</si>
  <si>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</si>
  <si>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</si>
  <si>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</si>
  <si>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</si>
  <si>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</si>
  <si>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</si>
  <si>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</si>
  <si>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</si>
  <si>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</si>
  <si>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</si>
  <si>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</si>
  <si>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</si>
  <si>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</si>
  <si>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</si>
  <si>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</si>
  <si>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</si>
  <si>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</si>
  <si>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</si>
  <si>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</si>
  <si>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</si>
  <si>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</si>
  <si>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</si>
  <si>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</si>
  <si>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</si>
  <si>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</si>
  <si>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</si>
  <si>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</si>
  <si>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</si>
  <si>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</si>
  <si>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</si>
  <si>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</si>
  <si>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</si>
  <si>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</si>
  <si>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</si>
  <si>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</si>
  <si>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</si>
  <si>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</si>
  <si>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</si>
  <si>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</si>
  <si>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</si>
  <si>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</si>
  <si>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</si>
  <si>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</si>
  <si>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</si>
  <si>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</si>
  <si>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</si>
  <si>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</si>
  <si>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</si>
  <si>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</si>
  <si>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</si>
  <si>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</si>
  <si>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</si>
  <si>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</si>
  <si>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</si>
  <si>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</si>
  <si>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</si>
  <si>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</si>
  <si>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</si>
  <si>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</si>
  <si>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</si>
  <si>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</si>
  <si>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</si>
  <si>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</si>
  <si>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</si>
  <si>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</si>
  <si>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</si>
  <si>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</si>
  <si>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</si>
  <si>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</si>
  <si>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</si>
  <si>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</si>
  <si>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</si>
  <si>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</si>
  <si>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</si>
  <si>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</si>
  <si>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</si>
  <si>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</si>
  <si>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</si>
  <si>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</si>
  <si>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</si>
  <si>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</si>
  <si>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</si>
  <si>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</si>
  <si>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</si>
  <si>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</si>
  <si>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</si>
  <si>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</si>
  <si>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</si>
  <si>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</si>
  <si>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</si>
  <si>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</si>
  <si>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</si>
  <si>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</si>
  <si>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</si>
  <si>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</si>
  <si>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</si>
  <si>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</si>
  <si>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</si>
  <si>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</si>
  <si>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</si>
  <si>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</si>
  <si>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</si>
  <si>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</si>
  <si>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</si>
  <si>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</si>
  <si>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</si>
  <si>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</si>
  <si>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</si>
  <si>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</si>
  <si>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</si>
  <si>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</si>
  <si>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</si>
  <si>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</si>
  <si>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</si>
  <si>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</si>
  <si>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</si>
  <si>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</si>
  <si>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</si>
  <si>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</si>
  <si>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</si>
  <si>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</si>
  <si>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</si>
  <si>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</si>
  <si>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</si>
  <si>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</si>
  <si>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</si>
  <si>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</si>
  <si>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</si>
  <si>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</si>
  <si>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</si>
  <si>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</si>
  <si>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</si>
  <si>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</si>
  <si>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</si>
  <si>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</si>
  <si>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</si>
  <si>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</si>
  <si>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</si>
  <si>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</si>
  <si>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</si>
  <si>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</si>
  <si>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</si>
  <si>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</si>
  <si>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</si>
  <si>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</si>
  <si>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</si>
  <si>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</si>
  <si>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</si>
  <si>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</si>
  <si>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</si>
  <si>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</si>
  <si>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</si>
  <si>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</si>
  <si>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</si>
  <si>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</si>
  <si>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</si>
  <si>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</si>
  <si>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</si>
  <si>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</si>
  <si>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</si>
  <si>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</si>
  <si>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</si>
  <si>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</si>
  <si>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</si>
  <si>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</si>
  <si>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</si>
  <si>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</si>
  <si>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</si>
  <si>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</si>
  <si>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</si>
  <si>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</si>
  <si>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</si>
  <si>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</si>
  <si>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</si>
  <si>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</si>
  <si>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</si>
  <si>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</si>
  <si>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</si>
  <si>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</si>
  <si>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</si>
  <si>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</si>
  <si>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</si>
  <si>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</si>
  <si>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</si>
  <si>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</si>
  <si>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</si>
  <si>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</si>
  <si>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</si>
  <si>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</si>
  <si>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</si>
  <si>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</si>
  <si>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</si>
  <si>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</si>
  <si>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</si>
  <si>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</si>
  <si>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</si>
  <si>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</si>
  <si>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</si>
  <si>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</si>
  <si>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</si>
  <si>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</si>
  <si>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</si>
  <si>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</si>
  <si>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</si>
  <si>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</si>
  <si>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</si>
  <si>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</si>
  <si>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</si>
  <si>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</si>
  <si>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</si>
  <si>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</si>
  <si>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</si>
  <si>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</si>
  <si>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</si>
  <si>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</si>
  <si>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</si>
  <si>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</si>
  <si>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</si>
  <si>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</si>
  <si>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</si>
  <si>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</si>
  <si>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</si>
  <si>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</si>
  <si>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</si>
  <si>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</si>
  <si>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</si>
  <si>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</si>
  <si>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</si>
  <si>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</si>
  <si>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</si>
  <si>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</si>
  <si>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</si>
  <si>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</si>
  <si>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</si>
  <si>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</si>
  <si>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</si>
  <si>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</si>
  <si>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</si>
  <si>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</si>
  <si>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</si>
  <si>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</si>
  <si>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</si>
  <si>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</si>
  <si>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</si>
  <si>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</si>
  <si>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</si>
  <si>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</si>
  <si>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</si>
  <si>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</si>
  <si>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</si>
  <si>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</si>
  <si>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</si>
  <si>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</si>
  <si>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</si>
  <si>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</si>
  <si>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</si>
  <si>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</si>
  <si>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</si>
  <si>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</si>
  <si>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</si>
  <si>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</si>
  <si>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</si>
  <si>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</si>
  <si>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</si>
  <si>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</si>
  <si>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</si>
  <si>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</si>
  <si>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</si>
  <si>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</si>
  <si>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</si>
  <si>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</si>
  <si>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</si>
  <si>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</si>
  <si>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</si>
  <si>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</si>
  <si>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</si>
  <si>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</si>
  <si>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</si>
  <si>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</si>
  <si>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</si>
  <si>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</si>
  <si>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</si>
  <si>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</si>
  <si>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</si>
  <si>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</si>
  <si>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</si>
  <si>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</si>
  <si>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</si>
  <si>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</si>
  <si>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</si>
  <si>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</si>
  <si>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</si>
  <si>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</si>
  <si>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</si>
  <si>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</si>
  <si>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</si>
  <si>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</si>
  <si>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</si>
  <si>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</si>
  <si>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</si>
  <si>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</si>
  <si>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</si>
  <si>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</si>
  <si>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</si>
  <si>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</si>
  <si>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</si>
  <si>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</si>
  <si>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</si>
  <si>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</si>
  <si>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</si>
  <si>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</si>
  <si>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</si>
  <si>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</si>
  <si>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</si>
  <si>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</si>
  <si>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</si>
  <si>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</si>
  <si>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</si>
  <si>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</si>
  <si>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</si>
  <si>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</si>
  <si>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</si>
  <si>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</si>
  <si>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</si>
  <si>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</si>
  <si>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</si>
  <si>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</si>
  <si>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</si>
  <si>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</si>
  <si>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</si>
  <si>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</si>
  <si>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</si>
  <si>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</si>
  <si>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</si>
  <si>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</si>
  <si>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</si>
  <si>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</si>
  <si>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</si>
  <si>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</si>
  <si>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</si>
  <si>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</si>
  <si>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</si>
  <si>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</si>
  <si>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</si>
  <si>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</si>
  <si>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</si>
  <si>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</si>
  <si>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</si>
  <si>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</si>
  <si>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</si>
  <si>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</si>
  <si>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</si>
  <si>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</si>
  <si>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</si>
  <si>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</si>
  <si>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</si>
  <si>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</si>
  <si>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</si>
  <si>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</si>
  <si>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</si>
  <si>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</si>
  <si>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</si>
  <si>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</si>
  <si>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</si>
  <si>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</si>
  <si>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</si>
  <si>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</si>
  <si>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</si>
  <si>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</si>
  <si>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</si>
  <si>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</si>
  <si>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</si>
  <si>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</si>
  <si>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</si>
  <si>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</si>
  <si>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</si>
  <si>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</si>
  <si>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</si>
  <si>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</si>
  <si>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</si>
  <si>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</si>
  <si>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</si>
  <si>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</si>
  <si>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</si>
  <si>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</si>
  <si>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</si>
  <si>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</si>
  <si>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</si>
  <si>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</si>
  <si>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</si>
  <si>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</si>
  <si>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</si>
  <si>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</si>
  <si>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</si>
  <si>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</si>
  <si>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</si>
  <si>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</si>
  <si>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</si>
  <si>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</si>
  <si>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</si>
  <si>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</si>
  <si>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</si>
  <si>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</si>
  <si>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</si>
  <si>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</si>
  <si>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</si>
  <si>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</si>
  <si>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</si>
  <si>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</si>
  <si>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</si>
  <si>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</si>
  <si>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</si>
  <si>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</si>
  <si>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</si>
  <si>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</si>
  <si>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</si>
  <si>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</si>
  <si>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</si>
  <si>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</si>
  <si>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</si>
  <si>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</si>
  <si>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</si>
  <si>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</si>
  <si>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</si>
  <si>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</si>
  <si>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</si>
  <si>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</si>
  <si>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</si>
  <si>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</si>
  <si>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</si>
  <si>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</si>
  <si>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</si>
  <si>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</si>
  <si>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</si>
  <si>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</si>
  <si>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</si>
  <si>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</si>
  <si>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</si>
  <si>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</si>
  <si>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</si>
  <si>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</si>
  <si>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</si>
  <si>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</si>
  <si>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</si>
  <si>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</si>
  <si>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</si>
  <si>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</si>
  <si>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</si>
  <si>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</si>
  <si>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</si>
  <si>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</si>
  <si>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</si>
  <si>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</si>
  <si>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</si>
  <si>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</si>
  <si>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</si>
  <si>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</si>
  <si>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</si>
  <si>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</si>
  <si>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</si>
  <si>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</si>
  <si>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</si>
  <si>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</si>
  <si>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</si>
  <si>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</si>
  <si>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</si>
  <si>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</si>
  <si>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</si>
  <si>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</si>
  <si>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</si>
  <si>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</si>
  <si>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</si>
  <si>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</si>
  <si>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</si>
  <si>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</si>
  <si>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</si>
  <si>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</si>
  <si>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</si>
  <si>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</si>
  <si>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</si>
  <si>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</si>
  <si>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</si>
  <si>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</si>
  <si>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</si>
  <si>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</si>
  <si>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</si>
  <si>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</si>
  <si>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</si>
  <si>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</si>
  <si>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</si>
  <si>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</si>
  <si>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</si>
  <si>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</si>
  <si>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</si>
  <si>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</si>
  <si>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</si>
  <si>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</si>
  <si>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</si>
  <si>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</si>
  <si>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</si>
  <si>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</si>
  <si>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</si>
  <si>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</si>
  <si>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</si>
  <si>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</si>
  <si>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</si>
  <si>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</si>
  <si>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</si>
  <si>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</si>
  <si>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</si>
  <si>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</si>
  <si>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</si>
  <si>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</si>
  <si>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</si>
  <si>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</si>
  <si>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</si>
  <si>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</si>
  <si>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</si>
  <si>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</si>
  <si>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</si>
  <si>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</si>
  <si>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</si>
  <si>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</si>
  <si>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</si>
  <si>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</si>
  <si>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</si>
  <si>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</si>
  <si>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</si>
  <si>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</si>
  <si>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</si>
  <si>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</si>
  <si>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</si>
  <si>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</si>
  <si>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</si>
  <si>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</si>
  <si>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</si>
  <si>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</si>
  <si>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</si>
  <si>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</si>
  <si>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</si>
  <si>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</si>
  <si>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</si>
  <si>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</si>
  <si>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</si>
  <si>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</si>
  <si>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</si>
  <si>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</si>
  <si>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</si>
  <si>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</si>
  <si>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</si>
  <si>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</si>
  <si>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</si>
  <si>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</si>
  <si>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</si>
  <si>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</si>
  <si>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</si>
  <si>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</si>
  <si>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</si>
  <si>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</si>
  <si>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</si>
  <si>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</si>
  <si>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</si>
  <si>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</si>
  <si>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</si>
  <si>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</si>
  <si>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</si>
  <si>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</si>
  <si>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</si>
  <si>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</si>
  <si>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</si>
  <si>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</si>
  <si>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</si>
  <si>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</si>
  <si>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</si>
  <si>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</si>
  <si>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</si>
  <si>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</si>
  <si>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</si>
  <si>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</si>
  <si>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</si>
  <si>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</si>
  <si>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</si>
  <si>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</si>
  <si>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</si>
  <si>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</si>
  <si>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</si>
  <si>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</si>
  <si>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</si>
  <si>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</si>
  <si>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</si>
  <si>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</si>
  <si>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</si>
  <si>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</si>
  <si>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</si>
  <si>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</si>
  <si>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</si>
  <si>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</si>
  <si>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</si>
  <si>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</si>
  <si>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</si>
  <si>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</si>
  <si>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</si>
  <si>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</si>
  <si>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</si>
  <si>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</si>
  <si>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</si>
  <si>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</si>
  <si>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</si>
  <si>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</si>
  <si>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</si>
  <si>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</si>
  <si>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</si>
  <si>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</si>
  <si>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</si>
  <si>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</si>
  <si>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</si>
  <si>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</si>
  <si>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</si>
  <si>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</si>
  <si>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</si>
  <si>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</si>
  <si>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</si>
  <si>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</si>
  <si>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</si>
  <si>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</si>
  <si>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</si>
  <si>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</si>
  <si>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</si>
  <si>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</si>
  <si>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</si>
  <si>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</si>
  <si>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</si>
  <si>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</si>
  <si>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</si>
  <si>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</si>
  <si>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</si>
  <si>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</si>
  <si>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</si>
  <si>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</si>
  <si>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</si>
  <si>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</si>
  <si>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</si>
  <si>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</si>
  <si>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</si>
  <si>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</si>
  <si>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</si>
  <si>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</si>
  <si>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</si>
  <si>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</si>
  <si>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</si>
  <si>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</si>
  <si>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</si>
  <si>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</si>
  <si>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</si>
  <si>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</si>
  <si>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</si>
  <si>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</si>
  <si>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</si>
  <si>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</si>
  <si>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</si>
  <si>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</si>
  <si>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</si>
  <si>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</si>
  <si>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</si>
  <si>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</si>
  <si>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</si>
  <si>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</si>
  <si>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</si>
  <si>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</si>
  <si>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</si>
  <si>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</si>
  <si>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</si>
  <si>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</si>
  <si>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</si>
  <si>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</si>
  <si>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</si>
  <si>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</si>
  <si>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</si>
  <si>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</si>
  <si>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</si>
  <si>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</si>
  <si>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</si>
  <si>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</si>
  <si>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</si>
  <si>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</si>
  <si>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</si>
  <si>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</si>
  <si>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</si>
  <si>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</si>
  <si>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</si>
  <si>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</si>
  <si>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</si>
  <si>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</si>
  <si>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</si>
  <si>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</si>
  <si>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</si>
  <si>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</si>
  <si>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</si>
  <si>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</si>
  <si>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</si>
  <si>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</si>
  <si>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</si>
  <si>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</si>
  <si>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</si>
  <si>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</si>
  <si>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</si>
  <si>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</si>
  <si>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</si>
  <si>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</si>
  <si>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</si>
  <si>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</si>
  <si>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</si>
  <si>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</si>
  <si>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</si>
  <si>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</si>
  <si>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</si>
  <si>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</si>
  <si>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</si>
  <si>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</si>
  <si>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</si>
  <si>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</si>
  <si>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</si>
  <si>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</si>
  <si>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</si>
  <si>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</si>
  <si>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</si>
  <si>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</si>
  <si>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</si>
  <si>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</si>
  <si>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</si>
  <si>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</si>
  <si>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</si>
  <si>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</si>
  <si>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</si>
  <si>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</si>
  <si>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</si>
  <si>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</si>
  <si>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</si>
  <si>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</si>
  <si>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</si>
  <si>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</si>
  <si>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</si>
  <si>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</si>
  <si>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</si>
  <si>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</si>
  <si>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</si>
  <si>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</si>
  <si>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</si>
  <si>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</si>
  <si>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</si>
  <si>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</si>
  <si>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</si>
  <si>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</si>
  <si>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</si>
  <si>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</si>
  <si>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</si>
  <si>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</si>
  <si>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</si>
  <si>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</si>
  <si>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</si>
  <si>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</si>
  <si>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</si>
  <si>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</si>
  <si>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</si>
  <si>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</si>
  <si>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</si>
  <si>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</si>
  <si>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</si>
  <si>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</si>
  <si>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</si>
  <si>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</si>
  <si>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</si>
  <si>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</si>
  <si>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</si>
  <si>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</si>
  <si>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</si>
  <si>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</si>
  <si>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</si>
  <si>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</si>
  <si>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</si>
  <si>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</si>
  <si>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</si>
  <si>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</si>
  <si>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</si>
  <si>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</si>
  <si>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</si>
  <si>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</si>
  <si>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</si>
  <si>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</si>
  <si>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</si>
  <si>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</si>
  <si>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</si>
  <si>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</si>
  <si>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</si>
  <si>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</si>
  <si>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</si>
  <si>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</si>
  <si>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</si>
  <si>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</si>
  <si>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</si>
  <si>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</si>
  <si>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</si>
  <si>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</si>
  <si>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</si>
  <si>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</si>
  <si>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</si>
  <si>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</si>
  <si>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</si>
  <si>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</si>
  <si>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</si>
  <si>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</si>
  <si>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</si>
  <si>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</si>
  <si>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</si>
  <si>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</si>
  <si>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</si>
  <si>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</si>
  <si>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</si>
  <si>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</si>
  <si>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</si>
  <si>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</si>
  <si>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</si>
  <si>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</si>
  <si>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</si>
  <si>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</si>
  <si>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</si>
  <si>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</si>
  <si>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</si>
  <si>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</si>
  <si>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</si>
  <si>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</si>
  <si>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</si>
  <si>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</si>
  <si>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</si>
  <si>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</si>
  <si>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</si>
  <si>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</si>
  <si>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</si>
  <si>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</si>
  <si>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</si>
  <si>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</si>
  <si>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</si>
  <si>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</si>
  <si>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</si>
  <si>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</si>
  <si>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</si>
  <si>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</si>
  <si>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</si>
  <si>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</si>
  <si>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</si>
  <si>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</si>
  <si>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</si>
  <si>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</si>
  <si>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</si>
  <si>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</si>
  <si>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</si>
  <si>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</si>
  <si>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</si>
  <si>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</si>
  <si>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</si>
  <si>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</si>
  <si>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</si>
  <si>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</si>
  <si>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</si>
  <si>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</si>
  <si>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</si>
  <si>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</si>
  <si>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</si>
  <si>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</si>
  <si>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</si>
  <si>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</si>
  <si>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</si>
  <si>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</si>
  <si>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</si>
  <si>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</si>
  <si>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</si>
  <si>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</si>
  <si>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</si>
  <si>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</si>
  <si>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</si>
  <si>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</si>
  <si>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</si>
  <si>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</si>
  <si>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</si>
  <si>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</si>
  <si>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</si>
  <si>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</si>
  <si>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</si>
  <si>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</si>
  <si>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</si>
  <si>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</si>
  <si>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</si>
  <si>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</si>
  <si>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</si>
  <si>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</si>
  <si>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</si>
  <si>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</si>
  <si>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</si>
  <si>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</si>
  <si>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</si>
  <si>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</si>
  <si>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</si>
  <si>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</si>
  <si>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</si>
  <si>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</si>
  <si>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</si>
  <si>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</si>
  <si>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</si>
  <si>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</si>
  <si>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</si>
  <si>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</si>
  <si>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</si>
  <si>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</si>
  <si>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</si>
  <si>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</si>
  <si>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</si>
  <si>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</si>
  <si>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</si>
  <si>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</si>
  <si>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</si>
  <si>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</si>
  <si>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</si>
  <si>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</si>
  <si>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</si>
  <si>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</si>
  <si>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</si>
  <si>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</si>
  <si>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</si>
  <si>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</si>
  <si>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</si>
  <si>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</si>
  <si>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</si>
  <si>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</si>
  <si>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</si>
  <si>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</si>
  <si>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</si>
  <si>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</si>
  <si>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</si>
  <si>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</si>
  <si>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</si>
  <si>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</si>
  <si>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</si>
  <si>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</si>
  <si>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</si>
  <si>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</si>
  <si>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</si>
  <si>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</si>
  <si>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</si>
  <si>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</si>
  <si>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</si>
  <si>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</si>
  <si>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</si>
  <si>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</si>
  <si>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</si>
  <si>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</si>
  <si>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</si>
  <si>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</si>
  <si>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</si>
  <si>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</si>
  <si>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</si>
  <si>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</si>
  <si>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</si>
  <si>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</si>
  <si>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</si>
  <si>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</si>
  <si>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</si>
  <si>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</si>
  <si>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</si>
  <si>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</si>
  <si>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</si>
  <si>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</si>
  <si>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</si>
  <si>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</si>
  <si>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</si>
  <si>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</si>
  <si>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</si>
  <si>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</si>
  <si>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</si>
  <si>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</si>
  <si>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</si>
  <si>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</si>
  <si>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</si>
  <si>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</si>
  <si>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</si>
  <si>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</si>
  <si>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</si>
  <si>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</si>
  <si>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</si>
  <si>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</si>
  <si>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</si>
  <si>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</si>
  <si>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</si>
  <si>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</si>
  <si>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</si>
  <si>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</si>
  <si>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</si>
  <si>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</si>
  <si>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</si>
  <si>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</si>
  <si>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</si>
  <si>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</si>
  <si>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</si>
  <si>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</si>
  <si>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</si>
  <si>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</si>
  <si>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</si>
  <si>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</si>
  <si>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</si>
  <si>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</si>
  <si>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</si>
  <si>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</si>
  <si>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</si>
  <si>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</si>
  <si>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</si>
  <si>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</si>
  <si>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</si>
  <si>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</si>
  <si>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</si>
  <si>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</si>
  <si>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</si>
  <si>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</si>
  <si>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</si>
  <si>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</si>
  <si>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</si>
  <si>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</si>
  <si>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</si>
  <si>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</si>
  <si>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</si>
  <si>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</si>
  <si>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</si>
  <si>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</si>
  <si>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</si>
  <si>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</si>
  <si>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</si>
  <si>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</si>
  <si>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</si>
  <si>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</si>
  <si>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</si>
  <si>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</si>
  <si>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</si>
  <si>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</si>
  <si>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</si>
  <si>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</si>
  <si>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</si>
  <si>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</si>
  <si>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</si>
  <si>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</si>
  <si>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</si>
  <si>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</si>
  <si>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</si>
  <si>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</si>
  <si>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</si>
  <si>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</si>
  <si>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</si>
  <si>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</si>
  <si>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</si>
  <si>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</si>
  <si>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</si>
  <si>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</si>
  <si>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</si>
  <si>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</si>
  <si>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</si>
  <si>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</si>
  <si>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</si>
  <si>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</si>
  <si>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</si>
  <si>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</si>
  <si>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</si>
  <si>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</si>
  <si>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</si>
  <si>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</si>
  <si>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</si>
  <si>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</si>
  <si>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</si>
  <si>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</si>
  <si>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</si>
  <si>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</si>
  <si>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</si>
  <si>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</si>
  <si>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</si>
  <si>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</si>
  <si>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</si>
  <si>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</si>
  <si>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</si>
  <si>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</si>
  <si>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</si>
  <si>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</si>
  <si>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</si>
  <si>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</si>
  <si>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</si>
  <si>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</si>
  <si>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</si>
  <si>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</si>
  <si>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</si>
  <si>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</si>
  <si>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</si>
  <si>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</si>
  <si>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</si>
  <si>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</si>
  <si>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</si>
  <si>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</si>
  <si>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</si>
  <si>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</si>
  <si>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</si>
  <si>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</si>
  <si>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</si>
  <si>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</si>
  <si>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</si>
  <si>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</si>
  <si>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</si>
  <si>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</si>
  <si>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</si>
  <si>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</si>
  <si>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</si>
  <si>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</si>
  <si>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</si>
  <si>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</si>
  <si>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</si>
  <si>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</si>
  <si>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</si>
  <si>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</si>
  <si>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</si>
  <si>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</si>
  <si>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</si>
  <si>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</si>
  <si>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</si>
  <si>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</si>
  <si>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</si>
  <si>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</si>
  <si>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</si>
  <si>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</si>
  <si>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</si>
  <si>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</si>
  <si>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</si>
  <si>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</si>
  <si>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</si>
  <si>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</si>
  <si>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</si>
  <si>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</si>
  <si>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</si>
  <si>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</si>
  <si>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</si>
  <si>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</si>
  <si>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</si>
  <si>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</si>
  <si>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</si>
  <si>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</si>
  <si>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</si>
  <si>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</si>
  <si>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</si>
  <si>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</si>
  <si>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</si>
  <si>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</si>
  <si>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</si>
  <si>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</si>
  <si>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</si>
  <si>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</si>
  <si>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</si>
  <si>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</si>
  <si>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</si>
  <si>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</si>
  <si>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</si>
  <si>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</si>
  <si>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</si>
  <si>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</si>
  <si>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</si>
  <si>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</si>
  <si>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</si>
  <si>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</si>
  <si>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</si>
  <si>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</si>
  <si>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</si>
  <si>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</si>
  <si>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</si>
  <si>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</si>
  <si>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</si>
  <si>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</si>
  <si>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</si>
  <si>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</si>
  <si>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</si>
  <si>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</si>
  <si>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</si>
  <si>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</si>
  <si>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</si>
  <si>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</si>
  <si>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</si>
  <si>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</si>
  <si>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</si>
  <si>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</si>
  <si>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</si>
  <si>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</si>
  <si>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</si>
  <si>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</si>
  <si>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</si>
  <si>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</si>
  <si>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</si>
  <si>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</si>
  <si>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</si>
  <si>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</si>
  <si>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</si>
  <si>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</si>
  <si>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</si>
  <si>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</si>
  <si>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</si>
  <si>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</si>
  <si>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</si>
  <si>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</si>
  <si>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</si>
  <si>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</si>
  <si>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</si>
  <si>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</si>
  <si>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</si>
  <si>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</si>
  <si>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</si>
  <si>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</si>
  <si>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</si>
  <si>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</si>
  <si>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</si>
  <si>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</si>
  <si>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</si>
  <si>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</si>
  <si>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</si>
  <si>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</si>
  <si>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</si>
  <si>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</si>
  <si>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</si>
  <si>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</si>
  <si>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</si>
  <si>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</si>
  <si>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</si>
  <si>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</si>
  <si>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</si>
  <si>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</si>
  <si>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</si>
  <si>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</si>
  <si>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</si>
  <si>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</si>
  <si>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</si>
  <si>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</si>
  <si>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</si>
  <si>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</si>
  <si>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</si>
  <si>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</si>
  <si>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</si>
  <si>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</si>
  <si>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</si>
  <si>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</si>
  <si>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</si>
  <si>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</si>
  <si>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</si>
  <si>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</si>
  <si>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</si>
  <si>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</si>
  <si>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</si>
  <si>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</si>
  <si>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</si>
  <si>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</si>
  <si>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</si>
  <si>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</si>
  <si>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</si>
  <si>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</si>
  <si>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</si>
  <si>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</si>
  <si>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</si>
  <si>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</si>
  <si>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</si>
  <si>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</si>
  <si>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</si>
  <si>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</si>
  <si>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</si>
  <si>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</si>
  <si>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</si>
  <si>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</si>
  <si>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</si>
  <si>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</si>
  <si>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</si>
  <si>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</si>
  <si>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</si>
  <si>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</si>
  <si>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</si>
  <si>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</si>
  <si>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</si>
  <si>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</si>
  <si>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</si>
  <si>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</si>
  <si>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</si>
  <si>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</si>
  <si>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</si>
  <si>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</si>
  <si>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</si>
  <si>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</si>
  <si>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</si>
  <si>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</si>
  <si>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</si>
  <si>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</si>
  <si>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</si>
  <si>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</si>
  <si>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</si>
  <si>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</si>
  <si>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</si>
  <si>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</si>
  <si>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</si>
  <si>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</si>
  <si>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</si>
  <si>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</si>
  <si>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</si>
  <si>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</si>
  <si>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</si>
  <si>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</si>
  <si>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</si>
  <si>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</si>
  <si>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</si>
  <si>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</si>
  <si>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</si>
  <si>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</si>
  <si>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</si>
  <si>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</si>
  <si>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</si>
  <si>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</si>
  <si>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</si>
  <si>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</si>
  <si>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</si>
  <si>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</si>
  <si>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</si>
  <si>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</si>
  <si>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</si>
  <si>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</si>
  <si>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</si>
  <si>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</si>
  <si>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</si>
  <si>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</si>
  <si>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</si>
  <si>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</si>
  <si>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</si>
  <si>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</si>
  <si>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</si>
  <si>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</si>
  <si>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</si>
  <si>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</si>
  <si>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</si>
  <si>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</si>
  <si>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</si>
  <si>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</si>
  <si>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</si>
  <si>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</si>
  <si>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</si>
  <si>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</si>
  <si>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</si>
  <si>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</si>
  <si>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</si>
  <si>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</si>
  <si>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</si>
  <si>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</si>
  <si>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</si>
  <si>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</si>
  <si>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</si>
  <si>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</si>
  <si>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</si>
  <si>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</si>
  <si>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</si>
  <si>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</si>
  <si>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</si>
  <si>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</si>
  <si>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</si>
  <si>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</si>
  <si>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</si>
  <si>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</si>
  <si>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</si>
  <si>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</si>
  <si>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</si>
  <si>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</si>
  <si>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</si>
  <si>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</si>
  <si>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</si>
  <si>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</si>
  <si>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</si>
  <si>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</si>
  <si>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</si>
  <si>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</si>
  <si>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</si>
  <si>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</si>
  <si>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</si>
  <si>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</si>
  <si>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</si>
  <si>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</si>
  <si>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</si>
  <si>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</si>
  <si>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</si>
  <si>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</si>
  <si>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</si>
  <si>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</si>
  <si>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</si>
  <si>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</si>
  <si>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</si>
  <si>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</si>
  <si>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</si>
  <si>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</si>
  <si>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</si>
  <si>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</si>
  <si>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</si>
  <si>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</si>
  <si>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</si>
  <si>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</si>
  <si>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</si>
  <si>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</si>
  <si>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</si>
  <si>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</si>
  <si>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</si>
  <si>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</si>
  <si>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</si>
  <si>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</si>
  <si>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</si>
  <si>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</si>
  <si>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</si>
  <si>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</si>
  <si>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</si>
  <si>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</si>
  <si>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</si>
  <si>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</si>
  <si>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</si>
  <si>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</si>
  <si>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</si>
  <si>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</si>
  <si>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</si>
  <si>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</si>
  <si>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</si>
  <si>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</si>
  <si>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</si>
  <si>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</si>
  <si>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</si>
  <si>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</si>
  <si>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</si>
  <si>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</si>
  <si>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</si>
  <si>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</si>
  <si>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</si>
  <si>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</si>
  <si>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</si>
  <si>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</si>
  <si>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</si>
  <si>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</si>
  <si>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</si>
  <si>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</si>
  <si>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</si>
  <si>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</si>
  <si>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</si>
  <si>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</si>
  <si>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</si>
  <si>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</si>
  <si>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</si>
  <si>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</si>
  <si>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</si>
  <si>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</si>
  <si>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</si>
  <si>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</si>
  <si>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</si>
  <si>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</si>
  <si>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</si>
  <si>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</si>
  <si>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</si>
  <si>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</si>
  <si>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</si>
  <si>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</si>
  <si>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</si>
  <si>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</si>
  <si>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</si>
  <si>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</si>
  <si>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</si>
  <si>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</si>
  <si>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</si>
  <si>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</si>
  <si>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</si>
  <si>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</si>
  <si>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</si>
  <si>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</si>
  <si>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</si>
  <si>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</si>
  <si>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</si>
  <si>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</si>
  <si>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</si>
  <si>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</si>
  <si>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</si>
  <si>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</si>
  <si>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</si>
  <si>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</si>
  <si>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</si>
  <si>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</si>
  <si>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</si>
  <si>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</si>
  <si>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</si>
  <si>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</si>
  <si>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</si>
  <si>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</si>
  <si>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</si>
  <si>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</si>
  <si>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</si>
  <si>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</si>
  <si>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</si>
  <si>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</si>
  <si>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</si>
  <si>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</si>
  <si>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</si>
  <si>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</si>
  <si>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</si>
  <si>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</si>
  <si>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</si>
  <si>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</si>
  <si>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</si>
  <si>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</si>
  <si>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</si>
  <si>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</si>
  <si>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</si>
  <si>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</si>
  <si>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</si>
  <si>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</si>
  <si>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</si>
  <si>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</si>
  <si>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</si>
  <si>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</si>
  <si>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</si>
  <si>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</si>
  <si>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</si>
  <si>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</si>
  <si>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</si>
  <si>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</si>
  <si>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</si>
  <si>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</si>
  <si>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</si>
  <si>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</si>
  <si>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</si>
  <si>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</si>
  <si>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</si>
  <si>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</si>
  <si>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</si>
  <si>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</si>
  <si>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</si>
  <si>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</si>
  <si>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</si>
  <si>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</si>
  <si>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</si>
  <si>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</si>
  <si>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</si>
  <si>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</si>
  <si>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</si>
  <si>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</si>
  <si>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</si>
  <si>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</si>
  <si>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</si>
  <si>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</si>
  <si>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</si>
  <si>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</si>
  <si>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</si>
  <si>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</si>
  <si>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</si>
  <si>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</si>
  <si>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</si>
  <si>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</si>
  <si>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</si>
  <si>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</si>
  <si>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</si>
  <si>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</si>
  <si>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</si>
  <si>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</si>
  <si>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</si>
  <si>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</si>
  <si>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</si>
  <si>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</si>
  <si>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</si>
  <si>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</si>
  <si>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</si>
  <si>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</si>
  <si>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</si>
  <si>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</si>
  <si>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</si>
  <si>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</si>
  <si>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</si>
  <si>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</si>
  <si>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</si>
  <si>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</si>
  <si>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</si>
  <si>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</si>
  <si>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</si>
  <si>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</si>
  <si>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</si>
  <si>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</si>
  <si>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</si>
  <si>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</si>
  <si>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</si>
  <si>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</si>
  <si>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</si>
  <si>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</si>
  <si>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</si>
  <si>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</si>
  <si>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</si>
  <si>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</si>
  <si>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</si>
  <si>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</si>
  <si>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</si>
  <si>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</si>
  <si>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</si>
  <si>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</si>
  <si>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</si>
  <si>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</si>
  <si>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</si>
  <si>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</si>
  <si>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</si>
  <si>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</si>
  <si>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</si>
  <si>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</si>
  <si>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</si>
  <si>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</si>
  <si>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</si>
  <si>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</si>
  <si>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</si>
  <si>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</si>
  <si>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</si>
  <si>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</si>
  <si>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</si>
  <si>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</si>
  <si>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</si>
  <si>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</si>
  <si>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</si>
  <si>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</si>
  <si>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</si>
  <si>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</si>
  <si>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</si>
  <si>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</si>
  <si>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</si>
  <si>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</si>
  <si>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</si>
  <si>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</si>
  <si>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</si>
  <si>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</si>
  <si>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</si>
  <si>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</si>
  <si>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</si>
  <si>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</si>
  <si>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</si>
  <si>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</si>
  <si>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</si>
  <si>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</si>
  <si>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</si>
  <si>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</si>
  <si>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</si>
  <si>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</si>
  <si>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</si>
  <si>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</si>
  <si>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</si>
  <si>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</si>
  <si>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</si>
  <si>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</si>
  <si>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</si>
  <si>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</si>
  <si>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</si>
  <si>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</si>
  <si>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</si>
  <si>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</si>
  <si>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</si>
  <si>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</si>
  <si>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</si>
  <si>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</si>
  <si>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</si>
  <si>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</si>
  <si>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</si>
  <si>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</si>
  <si>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</si>
  <si>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</si>
  <si>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</si>
  <si>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</si>
  <si>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</si>
  <si>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</si>
  <si>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</si>
  <si>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</si>
  <si>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</si>
  <si>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</si>
  <si>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</si>
  <si>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</si>
  <si>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</si>
  <si>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</si>
  <si>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</si>
  <si>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</si>
  <si>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</si>
  <si>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</si>
  <si>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</si>
  <si>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</si>
  <si>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</si>
  <si>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</si>
  <si>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</si>
  <si>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</si>
  <si>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</si>
  <si>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</si>
  <si>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</si>
  <si>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</si>
  <si>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</si>
  <si>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</si>
  <si>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</si>
  <si>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</si>
  <si>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</si>
  <si>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</si>
  <si>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</si>
  <si>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</si>
  <si>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</si>
  <si>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</si>
  <si>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</si>
  <si>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</si>
  <si>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</si>
  <si>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</si>
  <si>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</si>
  <si>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</si>
  <si>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</si>
  <si>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</si>
  <si>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</si>
  <si>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</si>
  <si>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</si>
  <si>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</si>
  <si>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</si>
  <si>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</si>
  <si>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</si>
  <si>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</si>
  <si>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</si>
  <si>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</si>
  <si>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</si>
  <si>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</si>
  <si>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</si>
  <si>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</si>
  <si>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</si>
  <si>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</si>
  <si>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</si>
  <si>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</si>
  <si>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</si>
  <si>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</si>
  <si>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</si>
  <si>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</si>
  <si>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</si>
  <si>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</si>
  <si>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</si>
  <si>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</si>
  <si>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</si>
  <si>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</si>
  <si>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</si>
  <si>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</si>
  <si>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</si>
  <si>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</si>
  <si>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</si>
  <si>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</si>
  <si>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</si>
  <si>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</si>
  <si>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</si>
  <si>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</si>
  <si>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</si>
  <si>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</si>
  <si>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</si>
  <si>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</si>
  <si>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</si>
  <si>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</si>
  <si>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</si>
  <si>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</si>
  <si>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</si>
  <si>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</si>
  <si>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</si>
  <si>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</si>
  <si>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</si>
  <si>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</si>
  <si>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</si>
  <si>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</si>
  <si>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</si>
  <si>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</si>
  <si>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</si>
  <si>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</si>
  <si>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</si>
  <si>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</si>
  <si>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</si>
  <si>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</si>
  <si>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</si>
  <si>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</si>
  <si>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</si>
  <si>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</si>
  <si>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</si>
  <si>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</si>
  <si>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</si>
  <si>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</si>
  <si>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</si>
  <si>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</si>
  <si>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</si>
  <si>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</si>
  <si>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</si>
  <si>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</si>
  <si>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</si>
  <si>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</si>
  <si>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</si>
  <si>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</si>
  <si>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</si>
  <si>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</si>
  <si>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</si>
  <si>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</si>
  <si>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</si>
  <si>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</si>
  <si>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</si>
  <si>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</si>
  <si>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</si>
  <si>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</si>
  <si>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</si>
  <si>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</si>
  <si>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</si>
  <si>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</si>
  <si>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</si>
  <si>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</si>
  <si>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</si>
  <si>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</si>
  <si>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</si>
  <si>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</si>
  <si>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</si>
  <si>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</si>
  <si>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</si>
  <si>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</si>
  <si>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</si>
  <si>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</si>
  <si>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</si>
  <si>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</si>
  <si>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</si>
  <si>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</si>
  <si>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</si>
  <si>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</si>
  <si>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</si>
  <si>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</si>
  <si>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</si>
  <si>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</si>
  <si>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</si>
  <si>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</si>
  <si>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</si>
  <si>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</si>
  <si>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</si>
  <si>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</si>
  <si>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</si>
  <si>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</si>
  <si>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</si>
  <si>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</si>
  <si>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</si>
  <si>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</si>
  <si>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</si>
  <si>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</si>
  <si>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</si>
  <si>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</si>
  <si>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</si>
  <si>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</si>
  <si>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</si>
  <si>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</si>
  <si>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</si>
  <si>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</si>
  <si>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</si>
  <si>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</si>
  <si>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</si>
  <si>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</si>
  <si>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</si>
  <si>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</si>
  <si>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</si>
  <si>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</si>
  <si>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</si>
  <si>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</si>
  <si>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</si>
  <si>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</si>
  <si>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</si>
  <si>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</si>
  <si>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</si>
  <si>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</si>
  <si>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</si>
  <si>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</si>
  <si>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</si>
  <si>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</si>
  <si>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</si>
  <si>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</si>
  <si>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</si>
  <si>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</si>
  <si>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</si>
  <si>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</si>
  <si>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</si>
  <si>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</si>
  <si>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</si>
  <si>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</si>
  <si>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</si>
  <si>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</si>
  <si>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</si>
  <si>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</si>
  <si>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</si>
  <si>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</si>
  <si>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</si>
  <si>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</si>
  <si>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</si>
  <si>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</si>
  <si>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</si>
  <si>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</si>
  <si>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</si>
  <si>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</si>
  <si>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</si>
  <si>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</si>
  <si>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</si>
  <si>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</si>
  <si>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</si>
  <si>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</si>
  <si>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</si>
  <si>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</si>
  <si>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</si>
  <si>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</si>
  <si>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</si>
  <si>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</si>
  <si>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</si>
  <si>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</si>
  <si>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</si>
  <si>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</si>
  <si>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</si>
  <si>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</si>
  <si>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</si>
  <si>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</si>
  <si>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</si>
  <si>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</si>
  <si>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</si>
  <si>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</si>
  <si>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</si>
  <si>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</si>
  <si>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</si>
  <si>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</si>
  <si>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</si>
  <si>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</si>
  <si>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</si>
  <si>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</si>
  <si>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</si>
  <si>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</si>
  <si>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</si>
  <si>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</si>
  <si>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</si>
  <si>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</si>
  <si>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</si>
  <si>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</si>
  <si>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</si>
  <si>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</si>
  <si>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</si>
  <si>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</si>
  <si>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</si>
  <si>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</si>
  <si>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</si>
  <si>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</si>
  <si>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</si>
  <si>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</si>
  <si>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</si>
  <si>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</si>
  <si>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</si>
  <si>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</si>
  <si>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</si>
  <si>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</si>
  <si>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</si>
  <si>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</si>
  <si>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</si>
  <si>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</si>
  <si>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</si>
  <si>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</si>
  <si>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</si>
  <si>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</si>
  <si>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</si>
  <si>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</si>
  <si>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</si>
  <si>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</si>
  <si>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</si>
  <si>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</si>
  <si>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</si>
  <si>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</si>
  <si>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</si>
  <si>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</si>
  <si>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</si>
  <si>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</si>
  <si>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</si>
  <si>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</si>
  <si>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</si>
  <si>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</si>
  <si>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</si>
  <si>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</si>
  <si>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</si>
  <si>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</si>
  <si>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</si>
  <si>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</si>
  <si>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</si>
  <si>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</si>
  <si>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</si>
  <si>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</si>
  <si>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</si>
  <si>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</si>
  <si>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</si>
  <si>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</si>
  <si>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</si>
  <si>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</si>
  <si>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</si>
  <si>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</si>
  <si>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</si>
  <si>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</si>
  <si>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</si>
  <si>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</si>
  <si>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</si>
  <si>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</si>
  <si>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</si>
  <si>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</si>
  <si>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</si>
  <si>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</si>
  <si>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</si>
  <si>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</si>
  <si>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</si>
  <si>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</si>
  <si>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</si>
  <si>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</si>
  <si>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</si>
  <si>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</si>
  <si>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</si>
  <si>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</si>
  <si>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</si>
  <si>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</si>
  <si>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</si>
  <si>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</si>
  <si>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</si>
  <si>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</si>
  <si>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</si>
  <si>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</si>
  <si>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</si>
  <si>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</si>
  <si>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</si>
  <si>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</si>
  <si>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</si>
  <si>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</si>
  <si>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</si>
  <si>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</si>
  <si>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</si>
  <si>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</si>
  <si>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</si>
  <si>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</si>
  <si>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</si>
  <si>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</si>
  <si>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</si>
  <si>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</si>
  <si>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</si>
  <si>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</si>
  <si>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</si>
  <si>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</si>
  <si>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</si>
  <si>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</si>
  <si>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</si>
  <si>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</si>
  <si>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</si>
  <si>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</si>
  <si>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</si>
  <si>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</si>
  <si>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</si>
  <si>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</si>
  <si>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</si>
  <si>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</si>
  <si>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</si>
  <si>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</si>
  <si>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</si>
  <si>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</si>
  <si>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</si>
  <si>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</si>
  <si>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</si>
  <si>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</si>
  <si>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</si>
  <si>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</si>
  <si>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</si>
  <si>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</si>
  <si>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</si>
  <si>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</si>
  <si>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</si>
  <si>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</si>
  <si>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</si>
  <si>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</si>
  <si>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</si>
  <si>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</si>
  <si>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</si>
  <si>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</si>
  <si>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</si>
  <si>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</si>
  <si>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</si>
  <si>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</si>
  <si>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</si>
  <si>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</si>
  <si>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</si>
  <si>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</si>
  <si>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</si>
  <si>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</si>
  <si>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</si>
  <si>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</si>
  <si>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</si>
  <si>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</si>
  <si>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</si>
  <si>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</si>
  <si>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</si>
  <si>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</si>
  <si>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</si>
  <si>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</si>
  <si>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</si>
  <si>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</si>
  <si>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</si>
  <si>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</si>
  <si>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</si>
  <si>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</si>
  <si>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</si>
  <si>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</si>
  <si>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</si>
  <si>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</si>
  <si>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</si>
  <si>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</si>
  <si>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</si>
  <si>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</si>
  <si>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</si>
  <si>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</si>
  <si>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</si>
  <si>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</si>
  <si>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</si>
  <si>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</si>
  <si>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</si>
  <si>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</si>
  <si>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</si>
  <si>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</si>
  <si>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</si>
  <si>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</si>
  <si>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</si>
  <si>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</si>
  <si>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</si>
  <si>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</si>
  <si>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</si>
  <si>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</si>
  <si>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</si>
  <si>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</si>
  <si>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</si>
  <si>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</si>
  <si>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</si>
  <si>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</si>
  <si>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</si>
  <si>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</si>
  <si>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</si>
  <si>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</si>
  <si>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</si>
  <si>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</si>
  <si>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</si>
  <si>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</si>
  <si>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</si>
  <si>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</si>
  <si>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</si>
  <si>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</si>
  <si>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</si>
  <si>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</si>
  <si>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</si>
  <si>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</si>
  <si>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</si>
  <si>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</si>
  <si>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</si>
  <si>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</si>
  <si>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</si>
  <si>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</si>
  <si>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</si>
  <si>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</si>
  <si>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</si>
  <si>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</si>
  <si>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</si>
  <si>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</si>
  <si>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</si>
  <si>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</si>
  <si>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</si>
  <si>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</si>
  <si>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</si>
  <si>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</si>
  <si>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</si>
  <si>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</si>
  <si>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</si>
  <si>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</si>
  <si>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</si>
  <si>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</si>
  <si>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</si>
  <si>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</si>
  <si>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</si>
  <si>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</si>
  <si>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</si>
  <si>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</si>
  <si>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</si>
  <si>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</si>
  <si>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</si>
  <si>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</si>
  <si>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</si>
  <si>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</si>
  <si>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</si>
  <si>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</si>
  <si>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</si>
  <si>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</si>
  <si>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</si>
  <si>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</si>
  <si>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</si>
  <si>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</si>
  <si>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</si>
  <si>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</si>
  <si>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</si>
  <si>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</si>
  <si>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</si>
  <si>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</si>
  <si>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</si>
  <si>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</si>
  <si>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</si>
  <si>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</si>
  <si>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</si>
  <si>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</si>
  <si>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</si>
  <si>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</si>
  <si>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</si>
  <si>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</si>
  <si>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</si>
  <si>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</si>
  <si>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</si>
  <si>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</si>
  <si>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</si>
  <si>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</si>
  <si>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</si>
  <si>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</si>
  <si>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</si>
  <si>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</si>
  <si>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</si>
  <si>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</si>
  <si>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</si>
  <si>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</si>
  <si>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</si>
  <si>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</si>
  <si>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</si>
  <si>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</si>
  <si>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</si>
  <si>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</si>
  <si>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</si>
  <si>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</si>
  <si>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</si>
  <si>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</si>
  <si>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</si>
  <si>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</si>
  <si>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</si>
  <si>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</si>
  <si>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</si>
  <si>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</si>
  <si>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</si>
  <si>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</si>
  <si>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</si>
  <si>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</si>
  <si>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</si>
  <si>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</si>
  <si>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</si>
  <si>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</si>
  <si>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</si>
  <si>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</si>
  <si>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</si>
  <si>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</si>
  <si>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</si>
  <si>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</si>
  <si>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</si>
  <si>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</si>
  <si>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</si>
  <si>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</si>
  <si>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</si>
  <si>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</si>
  <si>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</si>
  <si>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</si>
  <si>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</si>
  <si>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</si>
  <si>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</si>
  <si>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</si>
  <si>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</si>
  <si>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</si>
  <si>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</si>
  <si>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</si>
  <si>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</si>
  <si>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</si>
  <si>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</si>
  <si>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</si>
  <si>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</si>
  <si>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</si>
  <si>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</si>
  <si>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</si>
  <si>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</si>
  <si>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</si>
  <si>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</si>
  <si>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</si>
  <si>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</si>
  <si>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</si>
  <si>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</si>
  <si>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</si>
  <si>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</si>
  <si>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</si>
  <si>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</si>
  <si>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</si>
  <si>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</si>
  <si>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</si>
  <si>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</si>
  <si>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</si>
  <si>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</si>
  <si>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</si>
  <si>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</si>
  <si>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</si>
  <si>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</si>
  <si>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</si>
  <si>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</si>
  <si>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</si>
  <si>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</si>
  <si>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</si>
  <si>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</si>
  <si>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</si>
  <si>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</si>
  <si>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</si>
  <si>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</si>
  <si>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</si>
  <si>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</si>
  <si>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</si>
  <si>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</si>
  <si>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</si>
  <si>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</si>
  <si>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</si>
  <si>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</si>
  <si>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</si>
  <si>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</si>
  <si>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</si>
  <si>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</si>
  <si>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</si>
  <si>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</si>
  <si>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</si>
  <si>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</si>
  <si>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</si>
  <si>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</si>
  <si>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</si>
  <si>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</si>
  <si>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</si>
  <si>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</si>
  <si>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</si>
  <si>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</si>
  <si>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</si>
  <si>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</si>
  <si>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</si>
  <si>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</si>
  <si>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</si>
  <si>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</si>
  <si>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</si>
  <si>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</si>
  <si>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</si>
  <si>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</si>
  <si>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</si>
  <si>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</si>
  <si>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</si>
  <si>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</si>
  <si>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</si>
  <si>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</si>
  <si>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</si>
  <si>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</si>
  <si>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</si>
  <si>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</si>
  <si>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</si>
  <si>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</si>
  <si>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</si>
  <si>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</si>
  <si>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</si>
  <si>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</si>
  <si>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</si>
  <si>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</si>
  <si>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</si>
  <si>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</si>
  <si>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</si>
  <si>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</si>
  <si>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</si>
  <si>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</si>
  <si>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</si>
  <si>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</si>
  <si>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</si>
  <si>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</si>
  <si>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</si>
  <si>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</si>
  <si>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</si>
  <si>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</si>
  <si>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</si>
  <si>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</si>
  <si>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</si>
  <si>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</si>
  <si>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</si>
  <si>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</si>
  <si>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</si>
  <si>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</si>
  <si>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</si>
  <si>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</si>
  <si>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</si>
  <si>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</si>
  <si>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</si>
  <si>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</si>
  <si>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</si>
  <si>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</si>
  <si>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</si>
  <si>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</si>
  <si>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</si>
  <si>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</si>
  <si>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</si>
  <si>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</si>
  <si>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</si>
  <si>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</si>
  <si>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</si>
  <si>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</si>
  <si>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</si>
  <si>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</si>
  <si>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</si>
  <si>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</si>
  <si>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</si>
  <si>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</si>
  <si>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</si>
  <si>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</si>
  <si>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</si>
  <si>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</si>
  <si>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</si>
  <si>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</si>
  <si>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</si>
  <si>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</si>
  <si>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</si>
  <si>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</si>
  <si>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</si>
  <si>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</si>
  <si>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</si>
  <si>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</si>
  <si>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</si>
  <si>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</si>
  <si>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</si>
  <si>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</si>
  <si>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</si>
  <si>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</si>
  <si>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</si>
  <si>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</si>
  <si>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</si>
  <si>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</si>
  <si>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</si>
  <si>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</si>
  <si>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</si>
  <si>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</si>
  <si>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</si>
  <si>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</si>
  <si>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</si>
  <si>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</si>
  <si>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</si>
  <si>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</si>
  <si>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</si>
  <si>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</si>
  <si>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</si>
  <si>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</si>
  <si>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</si>
  <si>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</si>
  <si>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</si>
  <si>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</si>
  <si>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</si>
  <si>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</si>
  <si>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</si>
  <si>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</si>
  <si>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</si>
  <si>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</si>
  <si>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</si>
  <si>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</si>
  <si>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</si>
  <si>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</si>
  <si>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</si>
  <si>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</si>
  <si>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</si>
  <si>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</si>
  <si>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</si>
  <si>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</si>
  <si>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</si>
  <si>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</si>
  <si>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</si>
  <si>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</si>
  <si>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</si>
  <si>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</si>
  <si>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</si>
  <si>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</si>
  <si>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</si>
  <si>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</si>
  <si>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</si>
  <si>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</si>
  <si>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</si>
  <si>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</si>
  <si>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</si>
  <si>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</si>
  <si>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</si>
  <si>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</si>
  <si>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</si>
  <si>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</si>
  <si>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</si>
  <si>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</si>
  <si>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</si>
  <si>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</si>
  <si>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</si>
  <si>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</si>
  <si>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</si>
  <si>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</si>
  <si>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</si>
  <si>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</si>
  <si>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</si>
  <si>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</si>
  <si>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</si>
  <si>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</si>
  <si>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</si>
  <si>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</si>
  <si>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</si>
  <si>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</si>
  <si>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</si>
  <si>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</si>
  <si>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</si>
  <si>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</si>
  <si>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</si>
  <si>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</si>
  <si>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</si>
  <si>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</si>
  <si>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</si>
  <si>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</si>
  <si>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</si>
  <si>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</si>
  <si>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</si>
  <si>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</si>
  <si>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</si>
  <si>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</si>
  <si>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</si>
  <si>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</si>
  <si>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</si>
  <si>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</si>
  <si>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</si>
  <si>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</si>
  <si>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</si>
  <si>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</si>
  <si>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</si>
  <si>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</si>
  <si>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</si>
  <si>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</si>
  <si>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</si>
  <si>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</si>
  <si>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</si>
  <si>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</si>
  <si>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</si>
  <si>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</si>
  <si>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</si>
  <si>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</si>
  <si>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</si>
  <si>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</si>
  <si>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</si>
  <si>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</si>
  <si>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</si>
  <si>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</si>
  <si>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</si>
  <si>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</si>
  <si>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</si>
  <si>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</si>
  <si>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</si>
  <si>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</si>
  <si>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</si>
  <si>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</si>
  <si>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</si>
  <si>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</si>
  <si>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</si>
  <si>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</si>
  <si>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</si>
  <si>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</si>
  <si>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</si>
  <si>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</si>
  <si>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</si>
  <si>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</si>
  <si>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</si>
  <si>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</si>
  <si>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</si>
  <si>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</si>
  <si>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</si>
  <si>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</si>
  <si>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</si>
  <si>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</si>
  <si>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</si>
  <si>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</si>
  <si>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</si>
  <si>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</si>
  <si>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</si>
  <si>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</si>
  <si>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</si>
  <si>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</si>
  <si>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</si>
  <si>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</si>
  <si>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</si>
  <si>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</si>
  <si>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</si>
  <si>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</si>
  <si>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</si>
  <si>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</si>
  <si>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</si>
  <si>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</si>
  <si>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</si>
  <si>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</si>
  <si>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</si>
  <si>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</si>
  <si>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</si>
  <si>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</si>
  <si>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</si>
  <si>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</si>
  <si>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</si>
  <si>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</si>
  <si>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</si>
  <si>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</si>
  <si>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</si>
  <si>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</si>
  <si>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</si>
  <si>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</si>
  <si>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</si>
  <si>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</si>
  <si>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</si>
  <si>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</si>
  <si>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</si>
  <si>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</si>
  <si>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</si>
  <si>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</si>
  <si>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</si>
  <si>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</si>
  <si>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</si>
  <si>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</si>
  <si>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</si>
  <si>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</si>
  <si>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</si>
  <si>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</si>
  <si>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</si>
  <si>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</si>
  <si>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</si>
  <si>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</si>
  <si>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</si>
  <si>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</si>
  <si>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</si>
  <si>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</si>
  <si>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</si>
  <si>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</si>
  <si>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</si>
  <si>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</si>
  <si>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</si>
  <si>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</si>
  <si>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</si>
  <si>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</si>
  <si>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</si>
  <si>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</si>
  <si>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</si>
  <si>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</si>
  <si>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</si>
  <si>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</si>
  <si>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</si>
  <si>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</si>
  <si>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</si>
  <si>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</si>
  <si>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</si>
  <si>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</si>
  <si>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</si>
  <si>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</si>
  <si>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</si>
  <si>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</si>
  <si>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</si>
  <si>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</si>
  <si>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</si>
  <si>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</si>
  <si>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</si>
  <si>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</si>
  <si>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</si>
  <si>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</si>
  <si>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</si>
  <si>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</si>
  <si>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</si>
  <si>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</si>
  <si>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</si>
  <si>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</si>
  <si>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</si>
  <si>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</si>
  <si>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</si>
  <si>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</si>
  <si>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</si>
  <si>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</si>
  <si>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</si>
  <si>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</si>
  <si>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</si>
  <si>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</si>
  <si>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</si>
  <si>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</si>
  <si>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</si>
  <si>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</si>
  <si>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</si>
  <si>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</si>
  <si>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</si>
  <si>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</si>
  <si>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</si>
  <si>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</si>
  <si>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</si>
  <si>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</si>
  <si>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</si>
  <si>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</si>
  <si>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</si>
  <si>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</si>
  <si>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</si>
  <si>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</si>
  <si>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</si>
  <si>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</si>
  <si>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</si>
  <si>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</si>
  <si>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</si>
  <si>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</si>
  <si>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</si>
  <si>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</si>
  <si>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</si>
  <si>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</si>
  <si>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</si>
  <si>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</si>
  <si>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</si>
  <si>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</si>
  <si>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</si>
  <si>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</si>
  <si>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</si>
  <si>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</si>
  <si>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</si>
  <si>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</si>
  <si>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</si>
  <si>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</si>
  <si>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</si>
  <si>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</si>
  <si>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</si>
  <si>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</si>
  <si>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</si>
  <si>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</si>
  <si>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</si>
  <si>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</si>
  <si>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</si>
  <si>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</si>
  <si>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</si>
  <si>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</si>
  <si>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</si>
  <si>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</si>
  <si>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</si>
  <si>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</si>
  <si>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</si>
  <si>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</si>
  <si>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</si>
  <si>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</si>
  <si>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</si>
  <si>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</si>
  <si>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</si>
  <si>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</si>
  <si>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</si>
  <si>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</si>
  <si>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</si>
  <si>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</si>
  <si>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</si>
  <si>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</si>
  <si>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</si>
  <si>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</si>
  <si>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</si>
  <si>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</si>
  <si>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</si>
  <si>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</si>
  <si>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</si>
  <si>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</si>
  <si>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</si>
  <si>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</si>
  <si>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</si>
  <si>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</si>
  <si>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</si>
  <si>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</si>
  <si>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</si>
  <si>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</si>
  <si>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</si>
  <si>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</si>
  <si>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</si>
  <si>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</si>
  <si>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</si>
  <si>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</si>
  <si>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</si>
  <si>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</si>
  <si>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</si>
  <si>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</si>
  <si>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</si>
  <si>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</si>
  <si>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</si>
  <si>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</si>
  <si>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</si>
  <si>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</si>
  <si>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</si>
  <si>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</si>
  <si>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</si>
  <si>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</si>
  <si>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</si>
  <si>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</si>
  <si>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</si>
  <si>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</si>
  <si>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</si>
  <si>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</si>
  <si>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</si>
  <si>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</si>
  <si>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</si>
  <si>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</si>
  <si>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</si>
  <si>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</si>
  <si>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</si>
  <si>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</si>
  <si>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</si>
  <si>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</si>
  <si>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</si>
  <si>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</si>
  <si>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</si>
  <si>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</si>
  <si>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</si>
  <si>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</si>
  <si>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</si>
  <si>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</si>
  <si>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</si>
  <si>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</si>
  <si>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</si>
  <si>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</si>
  <si>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</si>
  <si>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</si>
  <si>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</si>
  <si>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</si>
  <si>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</si>
  <si>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</si>
  <si>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</si>
  <si>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</si>
  <si>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</si>
  <si>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</si>
  <si>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</si>
  <si>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</si>
  <si>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</si>
  <si>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</si>
  <si>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</si>
  <si>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</si>
  <si>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</si>
  <si>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</si>
  <si>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</si>
  <si>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</si>
  <si>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</si>
  <si>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</si>
  <si>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</si>
  <si>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</si>
  <si>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</si>
  <si>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</si>
  <si>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</si>
  <si>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</si>
  <si>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</si>
  <si>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</si>
  <si>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</si>
  <si>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</si>
  <si>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</si>
  <si>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</si>
  <si>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</si>
  <si>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</si>
  <si>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</si>
  <si>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</si>
  <si>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</si>
  <si>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</si>
  <si>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</si>
  <si>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</si>
  <si>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</si>
  <si>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</si>
  <si>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</si>
  <si>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</si>
  <si>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</si>
  <si>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</si>
  <si>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</si>
  <si>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</si>
  <si>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</si>
  <si>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</si>
  <si>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</si>
  <si>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</si>
  <si>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</si>
  <si>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</si>
  <si>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</si>
  <si>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</si>
  <si>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</si>
  <si>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</si>
  <si>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</si>
  <si>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</si>
  <si>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</si>
  <si>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</si>
  <si>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</si>
  <si>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</si>
  <si>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</si>
  <si>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</si>
  <si>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</si>
  <si>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</si>
  <si>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</si>
  <si>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</si>
  <si>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</si>
  <si>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</si>
  <si>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</si>
  <si>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</si>
  <si>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</si>
  <si>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</si>
  <si>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</si>
  <si>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</si>
  <si>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</si>
  <si>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</si>
  <si>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</si>
  <si>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</si>
  <si>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</si>
  <si>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</si>
  <si>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</si>
  <si>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</si>
  <si>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</si>
  <si>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</si>
  <si>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</si>
  <si>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</si>
  <si>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</si>
  <si>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</si>
  <si>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</si>
  <si>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</si>
  <si>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</si>
  <si>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</si>
  <si>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</si>
  <si>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</si>
  <si>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</si>
  <si>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</si>
  <si>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</si>
  <si>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</si>
  <si>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</si>
  <si>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</si>
  <si>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</si>
  <si>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</si>
  <si>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</si>
  <si>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</si>
  <si>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</si>
  <si>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</si>
  <si>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</si>
  <si>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</si>
  <si>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</si>
  <si>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</si>
  <si>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</si>
  <si>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</si>
  <si>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</si>
  <si>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</si>
  <si>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</si>
  <si>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</si>
  <si>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</si>
  <si>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</si>
  <si>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</si>
  <si>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</si>
  <si>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</si>
  <si>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</si>
  <si>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</si>
  <si>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</si>
  <si>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</si>
  <si>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</si>
  <si>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</si>
  <si>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</si>
  <si>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</si>
  <si>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</si>
  <si>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</si>
  <si>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</si>
  <si>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</si>
  <si>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</si>
  <si>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</si>
  <si>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</si>
  <si>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</si>
  <si>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</si>
  <si>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</si>
  <si>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</si>
  <si>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</si>
  <si>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</si>
  <si>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</si>
  <si>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</si>
  <si>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</si>
  <si>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</si>
  <si>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</si>
  <si>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</si>
  <si>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</si>
  <si>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</si>
  <si>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</si>
  <si>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</si>
  <si>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</si>
  <si>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</si>
  <si>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</si>
  <si>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</si>
  <si>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</si>
  <si>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</si>
  <si>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</si>
  <si>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</si>
  <si>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</si>
  <si>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</si>
  <si>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</si>
  <si>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</si>
  <si>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</si>
  <si>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</si>
  <si>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</si>
  <si>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</si>
  <si>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</si>
  <si>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</si>
  <si>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</si>
  <si>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</si>
  <si>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</si>
  <si>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</si>
  <si>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</si>
  <si>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</si>
  <si>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</si>
  <si>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</si>
  <si>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</si>
  <si>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</si>
  <si>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</si>
  <si>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</si>
  <si>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</si>
  <si>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</si>
  <si>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</si>
  <si>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</si>
  <si>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</si>
  <si>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</si>
  <si>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</si>
  <si>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</si>
  <si>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</si>
  <si>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</si>
  <si>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</si>
  <si>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</si>
  <si>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</si>
  <si>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</si>
  <si>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</si>
  <si>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</si>
  <si>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</si>
  <si>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</si>
  <si>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</si>
  <si>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</si>
  <si>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</si>
  <si>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</si>
  <si>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</si>
  <si>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</si>
  <si>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</si>
  <si>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</si>
  <si>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</si>
  <si>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</si>
  <si>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</si>
  <si>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</si>
  <si>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</si>
  <si>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</si>
  <si>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</si>
  <si>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</si>
  <si>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</si>
  <si>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</si>
  <si>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</si>
  <si>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</si>
  <si>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</si>
  <si>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</si>
  <si>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</si>
  <si>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</si>
  <si>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</si>
  <si>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</si>
  <si>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</si>
  <si>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</si>
  <si>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</si>
  <si>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</si>
  <si>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</si>
  <si>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</si>
  <si>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</si>
  <si>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</si>
  <si>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</si>
  <si>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</si>
  <si>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</si>
  <si>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</si>
  <si>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</si>
  <si>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</si>
  <si>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</si>
  <si>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</si>
  <si>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</si>
  <si>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</si>
  <si>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</si>
  <si>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</si>
  <si>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</si>
  <si>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</si>
  <si>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</si>
  <si>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</si>
  <si>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</si>
  <si>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</si>
  <si>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</si>
  <si>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</si>
  <si>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</si>
  <si>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</si>
  <si>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</si>
  <si>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</si>
  <si>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</si>
  <si>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</si>
  <si>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</si>
  <si>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</si>
  <si>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</si>
  <si>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</si>
  <si>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</si>
  <si>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</si>
  <si>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</si>
  <si>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</si>
  <si>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</si>
  <si>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</si>
  <si>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</si>
  <si>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</si>
  <si>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</si>
  <si>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</si>
  <si>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</si>
  <si>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</si>
  <si>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</si>
  <si>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</si>
  <si>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</si>
  <si>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</si>
  <si>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</si>
  <si>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</si>
  <si>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</si>
  <si>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</si>
  <si>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</si>
  <si>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</si>
  <si>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</si>
  <si>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</si>
  <si>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</si>
  <si>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</si>
  <si>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</si>
  <si>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</si>
  <si>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</si>
  <si>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</si>
  <si>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</si>
  <si>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</si>
  <si>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</si>
  <si>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</si>
  <si>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</si>
  <si>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</si>
  <si>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</si>
  <si>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</si>
  <si>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</si>
  <si>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</si>
  <si>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</si>
  <si>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</si>
  <si>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</si>
  <si>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</si>
  <si>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</si>
  <si>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</si>
  <si>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</si>
  <si>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</si>
  <si>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</si>
  <si>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</si>
  <si>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</si>
  <si>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</si>
  <si>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</si>
  <si>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</si>
  <si>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</si>
  <si>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</si>
  <si>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</si>
  <si>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</si>
  <si>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</si>
  <si>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</si>
  <si>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</si>
  <si>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</si>
  <si>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</si>
  <si>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</si>
  <si>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</si>
  <si>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</si>
  <si>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</si>
  <si>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</si>
  <si>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</si>
  <si>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</si>
  <si>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</si>
  <si>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</si>
  <si>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</si>
  <si>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</si>
  <si>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</si>
  <si>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</si>
  <si>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</si>
  <si>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</si>
  <si>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</si>
  <si>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</si>
  <si>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</si>
  <si>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</si>
  <si>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</si>
  <si>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</si>
  <si>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</si>
  <si>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</si>
  <si>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</si>
  <si>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</si>
  <si>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</si>
  <si>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</si>
  <si>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</si>
  <si>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</si>
  <si>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</si>
  <si>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</si>
  <si>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</si>
  <si>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</si>
  <si>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</si>
  <si>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</si>
  <si>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</si>
  <si>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</si>
  <si>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</si>
  <si>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</si>
  <si>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</si>
  <si>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</si>
  <si>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</si>
  <si>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</si>
  <si>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</si>
  <si>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</si>
  <si>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</si>
  <si>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</si>
  <si>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</si>
  <si>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</si>
  <si>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</si>
  <si>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</si>
  <si>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</si>
  <si>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</si>
  <si>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</si>
  <si>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</si>
  <si>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</si>
  <si>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</si>
  <si>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</si>
  <si>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</si>
  <si>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</si>
  <si>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</si>
  <si>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</si>
  <si>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</si>
  <si>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</si>
  <si>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</si>
  <si>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</si>
  <si>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</si>
  <si>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</si>
  <si>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</si>
  <si>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</si>
  <si>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</si>
  <si>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</si>
  <si>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</si>
  <si>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</si>
  <si>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</si>
  <si>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</si>
  <si>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</si>
  <si>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</si>
  <si>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</si>
  <si>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</si>
  <si>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</si>
  <si>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</si>
  <si>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</si>
  <si>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</si>
  <si>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</si>
  <si>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</si>
  <si>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</si>
  <si>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</si>
  <si>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</si>
  <si>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</si>
  <si>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</si>
  <si>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</si>
  <si>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</si>
  <si>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</si>
  <si>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</si>
  <si>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</si>
  <si>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</si>
  <si>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</si>
  <si>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</si>
  <si>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</si>
  <si>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</si>
  <si>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</si>
  <si>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</si>
  <si>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</si>
  <si>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</si>
  <si>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</si>
  <si>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</si>
  <si>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</si>
  <si>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</si>
  <si>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</si>
  <si>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</si>
  <si>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</si>
  <si>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</si>
  <si>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</si>
  <si>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</si>
  <si>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</si>
  <si>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</si>
  <si>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</si>
  <si>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</si>
  <si>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</si>
  <si>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</si>
  <si>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</si>
  <si>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</si>
  <si>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</si>
  <si>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</si>
  <si>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</si>
  <si>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</si>
  <si>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</si>
  <si>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</si>
  <si>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</si>
  <si>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</si>
  <si>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</si>
  <si>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</si>
  <si>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</si>
  <si>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</si>
  <si>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</si>
  <si>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</si>
  <si>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</si>
  <si>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</si>
  <si>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</si>
  <si>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</si>
  <si>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</si>
  <si>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</si>
  <si>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</si>
  <si>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</si>
  <si>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</si>
  <si>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</si>
  <si>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</si>
  <si>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</si>
  <si>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</si>
  <si>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</si>
  <si>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</si>
  <si>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</si>
  <si>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</si>
  <si>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</si>
  <si>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</si>
  <si>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</si>
  <si>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</si>
  <si>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</si>
  <si>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</si>
  <si>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</si>
  <si>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</si>
  <si>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</si>
  <si>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</si>
  <si>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</si>
  <si>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</si>
  <si>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</si>
  <si>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</si>
  <si>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</si>
  <si>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</si>
  <si>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</si>
  <si>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</si>
  <si>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</si>
  <si>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</si>
  <si>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</si>
  <si>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</si>
  <si>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</si>
  <si>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</si>
  <si>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</si>
  <si>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</si>
  <si>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</si>
  <si>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</si>
  <si>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</si>
  <si>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</si>
  <si>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</si>
  <si>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</si>
  <si>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</si>
  <si>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</si>
  <si>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</si>
  <si>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</si>
  <si>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</si>
  <si>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</si>
  <si>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</si>
  <si>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</si>
  <si>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</si>
  <si>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</si>
  <si>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</si>
  <si>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</si>
  <si>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</si>
  <si>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</si>
  <si>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</si>
  <si>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</si>
  <si>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</si>
  <si>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</si>
  <si>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</si>
  <si>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</si>
  <si>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</si>
  <si>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</si>
  <si>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</si>
  <si>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</si>
  <si>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</si>
  <si>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</si>
  <si>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</si>
  <si>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</si>
  <si>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</si>
  <si>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</si>
  <si>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</si>
  <si>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</si>
  <si>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</si>
  <si>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</si>
  <si>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</si>
  <si>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</si>
  <si>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</si>
  <si>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</si>
  <si>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</si>
  <si>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</si>
  <si>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</si>
  <si>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</si>
  <si>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</si>
  <si>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</si>
  <si>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</si>
  <si>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</si>
  <si>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</si>
  <si>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</si>
  <si>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</si>
  <si>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</si>
  <si>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</si>
  <si>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</si>
  <si>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</si>
  <si>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</si>
  <si>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</si>
  <si>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</si>
  <si>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</si>
  <si>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</si>
  <si>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</si>
  <si>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</si>
  <si>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</si>
  <si>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</si>
  <si>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</si>
  <si>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</si>
  <si>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</si>
  <si>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</si>
  <si>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</si>
  <si>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</si>
  <si>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</si>
  <si>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</si>
  <si>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</si>
  <si>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</si>
  <si>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</si>
  <si>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</si>
  <si>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</si>
  <si>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</si>
  <si>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</si>
  <si>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</si>
  <si>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</si>
  <si>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</si>
  <si>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</si>
  <si>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</si>
  <si>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</si>
  <si>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</si>
  <si>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</si>
  <si>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</si>
  <si>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</si>
  <si>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</si>
  <si>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</si>
  <si>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</si>
  <si>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</si>
  <si>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</si>
  <si>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</si>
  <si>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</si>
  <si>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</si>
  <si>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</si>
  <si>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</si>
  <si>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</si>
  <si>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</si>
  <si>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</si>
  <si>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</si>
  <si>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</si>
  <si>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</si>
  <si>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</si>
  <si>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</si>
  <si>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</si>
  <si>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</si>
  <si>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</si>
  <si>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</si>
  <si>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</si>
  <si>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</si>
  <si>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</si>
  <si>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</si>
  <si>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</si>
  <si>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</si>
  <si>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</si>
  <si>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</si>
  <si>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</si>
  <si>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</si>
  <si>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</si>
  <si>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</si>
  <si>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</si>
  <si>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</si>
  <si>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</si>
  <si>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</si>
  <si>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</si>
  <si>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</si>
  <si>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</si>
  <si>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</si>
  <si>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</si>
  <si>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</si>
  <si>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</si>
  <si>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</si>
  <si>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</si>
  <si>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</si>
  <si>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</si>
  <si>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</si>
  <si>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</si>
  <si>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</si>
  <si>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</si>
  <si>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</si>
  <si>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</si>
  <si>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</si>
  <si>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</si>
  <si>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</si>
  <si>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</si>
  <si>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</si>
  <si>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</si>
  <si>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</si>
  <si>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</si>
  <si>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</si>
  <si>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</si>
  <si>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</si>
  <si>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</si>
  <si>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</si>
  <si>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</si>
  <si>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</si>
  <si>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</si>
  <si>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</si>
  <si>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</si>
  <si>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</si>
  <si>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</si>
  <si>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</si>
  <si>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</si>
  <si>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</si>
  <si>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</si>
  <si>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</si>
  <si>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</si>
  <si>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</si>
  <si>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</si>
  <si>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</si>
  <si>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</si>
  <si>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</si>
  <si>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</si>
  <si>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</si>
  <si>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</si>
  <si>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</si>
  <si>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</si>
  <si>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</si>
  <si>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</si>
  <si>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</si>
  <si>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</si>
  <si>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</si>
  <si>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</si>
  <si>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</si>
  <si>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</si>
  <si>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</si>
  <si>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</si>
  <si>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</si>
  <si>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</si>
  <si>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</si>
  <si>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</si>
  <si>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</si>
  <si>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</si>
  <si>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</si>
  <si>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</si>
  <si>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</si>
  <si>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</si>
  <si>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</si>
  <si>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</si>
  <si>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</si>
  <si>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</si>
  <si>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</si>
  <si>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</si>
  <si>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</si>
  <si>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</si>
  <si>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</si>
  <si>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</si>
  <si>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</si>
  <si>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</si>
  <si>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</si>
  <si>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</si>
  <si>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</si>
  <si>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</si>
  <si>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</si>
  <si>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</si>
  <si>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</si>
  <si>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</si>
  <si>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</si>
  <si>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</si>
  <si>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</si>
  <si>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</si>
  <si>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</si>
  <si>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</si>
  <si>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</si>
  <si>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</si>
  <si>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</si>
  <si>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</si>
  <si>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</si>
  <si>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</si>
  <si>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</si>
  <si>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</si>
  <si>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</si>
  <si>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</si>
  <si>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</si>
  <si>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</si>
  <si>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</si>
  <si>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</si>
  <si>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</si>
  <si>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</si>
  <si>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</si>
  <si>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</si>
  <si>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</si>
  <si>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</si>
  <si>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</si>
  <si>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</si>
  <si>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</si>
  <si>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</si>
  <si>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</si>
  <si>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</si>
  <si>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</si>
  <si>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</si>
  <si>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</si>
  <si>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</si>
  <si>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</si>
  <si>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</si>
  <si>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</si>
  <si>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</si>
  <si>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</si>
  <si>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</si>
  <si>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</si>
  <si>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</si>
  <si>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</si>
  <si>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</si>
  <si>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</si>
  <si>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</si>
  <si>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</si>
  <si>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</si>
  <si>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</si>
  <si>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</si>
  <si>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</si>
  <si>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</si>
  <si>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</si>
  <si>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</si>
  <si>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</si>
  <si>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</si>
  <si>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</si>
  <si>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</si>
  <si>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</si>
  <si>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</si>
  <si>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</si>
  <si>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</si>
  <si>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</si>
  <si>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</si>
  <si>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</si>
  <si>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</si>
  <si>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</si>
  <si>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</si>
  <si>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</si>
  <si>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</si>
  <si>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</si>
  <si>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</si>
  <si>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</si>
  <si>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</si>
  <si>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</si>
  <si>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</si>
  <si>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</si>
  <si>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</si>
  <si>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</si>
  <si>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</si>
  <si>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</si>
  <si>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</si>
  <si>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</si>
  <si>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</si>
  <si>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</si>
  <si>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</si>
  <si>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</si>
  <si>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</si>
  <si>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</si>
  <si>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</si>
  <si>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</si>
  <si>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</si>
  <si>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</si>
  <si>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</si>
  <si>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</si>
  <si>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</si>
  <si>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</si>
  <si>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</si>
  <si>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</si>
  <si>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</si>
  <si>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</si>
  <si>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</si>
  <si>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</si>
  <si>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</si>
  <si>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</si>
  <si>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</si>
  <si>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</si>
  <si>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</si>
  <si>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</si>
  <si>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</si>
  <si>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</si>
  <si>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</si>
  <si>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</si>
  <si>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</si>
  <si>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</si>
  <si>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</si>
  <si>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</si>
  <si>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</si>
  <si>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</si>
  <si>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</si>
  <si>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</si>
  <si>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</si>
  <si>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</si>
  <si>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</si>
  <si>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</si>
  <si>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</si>
  <si>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</si>
  <si>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</si>
  <si>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</si>
  <si>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</si>
  <si>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</si>
  <si>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</si>
  <si>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</si>
  <si>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</si>
  <si>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</si>
  <si>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</si>
  <si>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</si>
  <si>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</si>
  <si>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</si>
  <si>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</si>
  <si>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</si>
  <si>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</si>
  <si>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</si>
  <si>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</si>
  <si>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</si>
  <si>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</si>
  <si>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</si>
  <si>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</si>
  <si>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</si>
  <si>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</si>
  <si>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</si>
  <si>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</si>
  <si>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</si>
  <si>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</si>
  <si>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</si>
  <si>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</si>
  <si>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</si>
  <si>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</si>
  <si>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</si>
  <si>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</si>
  <si>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</si>
  <si>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</si>
  <si>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</si>
  <si>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</si>
  <si>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</si>
  <si>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</si>
  <si>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</si>
  <si>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</si>
  <si>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</si>
  <si>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</si>
  <si>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</si>
  <si>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</si>
  <si>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</si>
  <si>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</si>
  <si>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</si>
  <si>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</si>
  <si>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</si>
  <si>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</si>
  <si>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</si>
  <si>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</si>
  <si>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</si>
  <si>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</si>
  <si>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</si>
  <si>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</si>
  <si>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</si>
  <si>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</si>
  <si>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</si>
  <si>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</si>
  <si>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</si>
  <si>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</si>
  <si>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</si>
  <si>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</si>
  <si>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</si>
  <si>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</si>
  <si>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</si>
  <si>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</si>
  <si>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</si>
  <si>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</si>
  <si>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</si>
  <si>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</si>
  <si>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</si>
  <si>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</si>
  <si>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</si>
  <si>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</si>
  <si>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</si>
  <si>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</si>
  <si>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</si>
  <si>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</si>
  <si>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</si>
  <si>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</si>
  <si>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</si>
  <si>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</si>
  <si>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</si>
  <si>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</si>
  <si>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</si>
  <si>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</si>
  <si>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</si>
  <si>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</si>
  <si>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</si>
  <si>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</si>
  <si>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</si>
  <si>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</si>
  <si>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</si>
  <si>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</si>
  <si>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</si>
  <si>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</si>
  <si>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</si>
  <si>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</si>
  <si>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</si>
  <si>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</si>
  <si>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</si>
  <si>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</si>
  <si>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</si>
  <si>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</si>
  <si>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</si>
  <si>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</si>
  <si>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</si>
  <si>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</si>
  <si>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</si>
  <si>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</si>
  <si>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</si>
  <si>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</si>
  <si>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</si>
  <si>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</si>
  <si>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</si>
  <si>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</si>
  <si>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</si>
  <si>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</si>
  <si>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</si>
  <si>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</si>
  <si>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</si>
  <si>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</si>
  <si>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</si>
  <si>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</si>
  <si>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</si>
  <si>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</si>
  <si>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</si>
  <si>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</si>
  <si>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</si>
  <si>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</si>
  <si>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</si>
  <si>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</si>
  <si>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</si>
  <si>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</si>
  <si>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</si>
  <si>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</si>
  <si>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</si>
  <si>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</si>
  <si>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</si>
  <si>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</si>
  <si>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</si>
  <si>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</si>
  <si>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</si>
  <si>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</si>
  <si>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</si>
  <si>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</si>
  <si>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</si>
  <si>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</si>
  <si>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</si>
  <si>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</si>
  <si>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</si>
  <si>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</si>
  <si>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</si>
  <si>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</si>
  <si>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</si>
  <si>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</si>
  <si>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</si>
  <si>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</si>
  <si>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</si>
  <si>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</si>
  <si>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</si>
  <si>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</si>
  <si>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</si>
  <si>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</si>
  <si>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</si>
  <si>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</si>
  <si>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</si>
  <si>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</si>
  <si>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</si>
  <si>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</si>
  <si>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</si>
  <si>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</si>
  <si>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</si>
  <si>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</si>
  <si>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</si>
  <si>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</si>
  <si>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</si>
  <si>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</si>
  <si>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</si>
  <si>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</si>
  <si>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</si>
  <si>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</si>
  <si>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</si>
  <si>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</si>
  <si>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</si>
  <si>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</si>
  <si>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</si>
  <si>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</si>
  <si>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</si>
  <si>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</si>
  <si>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</si>
  <si>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</si>
  <si>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</si>
  <si>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</si>
  <si>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</si>
  <si>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</si>
  <si>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</si>
  <si>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</si>
  <si>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</si>
  <si>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</si>
  <si>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</si>
  <si>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</si>
  <si>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</si>
  <si>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</si>
  <si>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</si>
  <si>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</si>
  <si>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</si>
  <si>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</si>
  <si>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</si>
  <si>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</si>
  <si>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</si>
  <si>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</si>
  <si>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</si>
  <si>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</si>
  <si>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</si>
  <si>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</si>
  <si>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</si>
  <si>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</si>
  <si>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</si>
  <si>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</si>
  <si>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</si>
  <si>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</si>
  <si>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</si>
  <si>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</si>
  <si>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</si>
  <si>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</si>
  <si>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</si>
  <si>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</si>
  <si>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</si>
  <si>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</si>
  <si>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</si>
  <si>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</si>
  <si>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</si>
  <si>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</si>
  <si>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</si>
  <si>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</si>
  <si>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</si>
  <si>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</si>
  <si>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</si>
  <si>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</si>
  <si>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</si>
  <si>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</si>
  <si>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</si>
  <si>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</si>
  <si>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</si>
  <si>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</si>
  <si>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</si>
  <si>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</si>
  <si>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</si>
  <si>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</si>
  <si>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</si>
  <si>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</si>
  <si>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</si>
  <si>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</si>
  <si>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</si>
  <si>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</si>
  <si>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</si>
  <si>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</si>
  <si>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</si>
  <si>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</si>
  <si>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</si>
  <si>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</si>
  <si>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</si>
  <si>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</si>
  <si>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</si>
  <si>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</si>
  <si>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</si>
  <si>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</si>
  <si>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</si>
  <si>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</si>
  <si>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</si>
  <si>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</si>
  <si>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</si>
  <si>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</si>
  <si>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</si>
  <si>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</si>
  <si>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</si>
  <si>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</si>
  <si>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</si>
  <si>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</si>
  <si>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</si>
  <si>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</si>
  <si>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</si>
  <si>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</si>
  <si>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</si>
  <si>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</si>
  <si>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</si>
  <si>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</si>
  <si>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</si>
  <si>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</si>
  <si>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</si>
  <si>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</si>
  <si>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</si>
  <si>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</si>
  <si>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</si>
  <si>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</si>
  <si>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</si>
  <si>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</si>
  <si>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</si>
  <si>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</si>
  <si>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</si>
  <si>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</si>
  <si>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</si>
  <si>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</si>
  <si>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</si>
  <si>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</si>
  <si>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</si>
  <si>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</si>
  <si>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</si>
  <si>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</si>
  <si>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</si>
  <si>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</si>
  <si>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</si>
  <si>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</si>
  <si>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</si>
  <si>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</si>
  <si>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</si>
  <si>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</si>
  <si>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</si>
  <si>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</si>
  <si>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</si>
  <si>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</si>
  <si>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</si>
  <si>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</si>
  <si>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</si>
  <si>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</si>
  <si>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</si>
  <si>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</si>
  <si>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</si>
  <si>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</si>
  <si>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</si>
  <si>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</si>
  <si>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</si>
  <si>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</si>
  <si>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</si>
  <si>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</si>
  <si>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</si>
  <si>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</si>
  <si>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</si>
  <si>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</si>
  <si>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</si>
  <si>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</si>
  <si>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</si>
  <si>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</si>
  <si>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</si>
  <si>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</si>
  <si>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</si>
  <si>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</si>
  <si>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</si>
  <si>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</si>
  <si>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</si>
  <si>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</si>
  <si>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</si>
  <si>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</si>
  <si>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</si>
  <si>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</si>
  <si>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</si>
  <si>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</si>
  <si>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</si>
  <si>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</si>
  <si>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</si>
  <si>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</si>
  <si>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</si>
  <si>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</si>
  <si>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</si>
  <si>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</si>
  <si>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</si>
  <si>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</si>
  <si>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</si>
  <si>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</si>
  <si>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</si>
  <si>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</si>
  <si>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</si>
  <si>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</si>
  <si>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</si>
  <si>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</si>
  <si>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</si>
  <si>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</si>
  <si>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</si>
  <si>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</si>
  <si>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</si>
  <si>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</si>
  <si>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</si>
  <si>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</si>
  <si>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</si>
  <si>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</si>
  <si>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</si>
  <si>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</si>
  <si>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</si>
  <si>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</si>
  <si>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</si>
  <si>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</si>
  <si>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</si>
  <si>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</si>
  <si>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</si>
  <si>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</si>
  <si>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</si>
  <si>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</si>
  <si>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</si>
  <si>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</si>
  <si>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</si>
  <si>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</si>
  <si>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</si>
  <si>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</si>
  <si>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</si>
  <si>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</si>
  <si>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</si>
  <si>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</si>
  <si>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</si>
  <si>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</si>
  <si>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</si>
  <si>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</si>
  <si>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</si>
  <si>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</si>
  <si>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</si>
  <si>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</si>
  <si>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</si>
  <si>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</si>
  <si>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</si>
  <si>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</si>
  <si>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</si>
  <si>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</si>
  <si>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</si>
  <si>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</si>
  <si>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</si>
  <si>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</si>
  <si>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</si>
  <si>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</si>
  <si>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</si>
  <si>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</si>
  <si>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</si>
  <si>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</si>
  <si>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</si>
  <si>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</si>
  <si>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</si>
  <si>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</si>
  <si>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</si>
  <si>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</si>
  <si>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</si>
  <si>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</si>
  <si>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</si>
  <si>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</si>
  <si>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</si>
  <si>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</si>
  <si>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</si>
  <si>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</si>
  <si>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</si>
  <si>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</si>
  <si>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</si>
  <si>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</si>
  <si>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</si>
  <si>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</si>
  <si>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</si>
  <si>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</si>
  <si>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</si>
  <si>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</si>
  <si>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</si>
  <si>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</si>
  <si>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</si>
  <si>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</si>
  <si>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</si>
  <si>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</si>
  <si>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</si>
  <si>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</si>
  <si>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</si>
  <si>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</si>
  <si>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</si>
  <si>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</si>
  <si>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</si>
  <si>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</si>
  <si>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</si>
  <si>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</si>
  <si>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</si>
  <si>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</si>
  <si>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</si>
  <si>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</si>
  <si>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</si>
  <si>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</si>
  <si>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</si>
  <si>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</si>
  <si>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</si>
  <si>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</si>
  <si>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</si>
  <si>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</si>
  <si>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</si>
  <si>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</si>
  <si>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</si>
  <si>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</si>
  <si>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</si>
  <si>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</si>
  <si>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</si>
  <si>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</si>
  <si>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</si>
  <si>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</si>
  <si>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</si>
  <si>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</si>
  <si>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</si>
  <si>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</si>
  <si>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</si>
  <si>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</si>
  <si>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</si>
  <si>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</si>
  <si>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</si>
  <si>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</si>
  <si>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</si>
  <si>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</si>
  <si>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</si>
  <si>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</si>
  <si>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</si>
  <si>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</si>
  <si>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</si>
  <si>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</si>
  <si>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</si>
  <si>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</si>
  <si>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</si>
  <si>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</si>
  <si>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</si>
  <si>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</si>
  <si>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</si>
  <si>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</si>
  <si>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</si>
  <si>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</si>
  <si>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</si>
  <si>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</si>
  <si>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</si>
  <si>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</si>
  <si>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</si>
  <si>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</si>
  <si>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</si>
  <si>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</si>
  <si>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</si>
  <si>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</si>
  <si>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</si>
  <si>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</si>
  <si>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</si>
  <si>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</si>
  <si>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</si>
  <si>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</si>
  <si>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</si>
  <si>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</si>
  <si>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</si>
  <si>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</si>
  <si>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</si>
  <si>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</si>
  <si>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</si>
  <si>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</si>
  <si>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</si>
  <si>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</si>
  <si>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</si>
  <si>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</si>
  <si>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</si>
  <si>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</si>
  <si>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</si>
  <si>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</si>
  <si>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</si>
  <si>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</si>
  <si>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</si>
  <si>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</si>
  <si>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</si>
  <si>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</si>
  <si>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</si>
  <si>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</si>
  <si>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</si>
  <si>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</si>
  <si>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</si>
  <si>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</si>
  <si>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</si>
  <si>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</si>
  <si>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</si>
  <si>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</si>
  <si>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</si>
  <si>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</si>
  <si>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</si>
  <si>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</si>
  <si>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</si>
  <si>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</si>
  <si>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</si>
  <si>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</si>
  <si>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</si>
  <si>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</si>
  <si>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</si>
  <si>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</si>
  <si>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</si>
  <si>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</si>
  <si>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</si>
  <si>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</si>
  <si>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</si>
  <si>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</si>
  <si>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</si>
  <si>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</si>
  <si>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</si>
  <si>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</si>
  <si>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</si>
  <si>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</si>
  <si>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</si>
  <si>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</si>
  <si>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</si>
  <si>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</si>
  <si>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</si>
  <si>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</si>
  <si>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</si>
  <si>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</si>
  <si>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</si>
  <si>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</si>
  <si>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</si>
  <si>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</si>
  <si>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</si>
  <si>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</si>
  <si>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</si>
  <si>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</si>
  <si>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</si>
  <si>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</si>
  <si>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</si>
  <si>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</si>
  <si>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</si>
  <si>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</si>
  <si>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</si>
  <si>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</si>
  <si>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</si>
  <si>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</si>
  <si>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</si>
  <si>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</si>
  <si>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</si>
  <si>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</si>
  <si>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</si>
  <si>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</si>
  <si>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</si>
  <si>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</si>
  <si>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</si>
  <si>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</si>
  <si>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</si>
  <si>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</si>
  <si>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</si>
  <si>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</si>
  <si>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</si>
  <si>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</si>
  <si>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</si>
  <si>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</si>
  <si>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</si>
  <si>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</si>
  <si>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</si>
  <si>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</si>
  <si>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</si>
  <si>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</si>
  <si>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</si>
  <si>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</si>
  <si>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</si>
  <si>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</si>
  <si>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</si>
  <si>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</si>
  <si>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</si>
  <si>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</si>
  <si>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</si>
  <si>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</si>
  <si>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</si>
  <si>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</si>
  <si>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</si>
  <si>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</si>
  <si>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</si>
  <si>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</si>
  <si>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</si>
  <si>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</si>
  <si>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</si>
  <si>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</si>
  <si>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</si>
  <si>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</si>
  <si>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</si>
  <si>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</si>
  <si>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</si>
  <si>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</si>
  <si>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</si>
  <si>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</si>
  <si>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</si>
  <si>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</si>
  <si>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</si>
  <si>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</si>
  <si>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</si>
  <si>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</si>
  <si>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</si>
  <si>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</si>
  <si>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</si>
  <si>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</si>
  <si>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</si>
  <si>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</si>
  <si>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</si>
  <si>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</si>
  <si>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</si>
  <si>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</si>
  <si>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</si>
  <si>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</si>
  <si>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</si>
  <si>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</si>
  <si>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</si>
  <si>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</si>
  <si>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</si>
  <si>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</si>
  <si>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</si>
  <si>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</si>
  <si>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</si>
  <si>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</si>
  <si>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</si>
  <si>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</si>
  <si>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</si>
  <si>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</si>
  <si>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</si>
  <si>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</si>
  <si>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</si>
  <si>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</si>
  <si>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</si>
  <si>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</si>
  <si>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</si>
  <si>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</si>
  <si>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</si>
  <si>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</si>
  <si>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</si>
  <si>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</si>
  <si>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</si>
  <si>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</si>
  <si>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</si>
  <si>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</si>
  <si>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</si>
  <si>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</si>
  <si>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</si>
  <si>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</si>
  <si>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</si>
  <si>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</si>
  <si>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</si>
  <si>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</si>
  <si>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</si>
  <si>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</si>
  <si>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</si>
  <si>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</si>
  <si>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</si>
  <si>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</si>
  <si>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</si>
  <si>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</si>
  <si>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</si>
  <si>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</si>
  <si>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</si>
  <si>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</si>
  <si>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</si>
  <si>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</si>
  <si>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</si>
  <si>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</si>
  <si>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</si>
  <si>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</si>
  <si>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</si>
  <si>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</si>
  <si>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</si>
  <si>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</si>
  <si>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</si>
  <si>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</si>
  <si>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</si>
  <si>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</si>
  <si>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</si>
  <si>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</si>
  <si>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</si>
  <si>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</si>
  <si>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</si>
  <si>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</si>
  <si>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</si>
  <si>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</si>
  <si>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</si>
  <si>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</si>
  <si>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</si>
  <si>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</si>
  <si>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</si>
  <si>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</si>
  <si>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</si>
  <si>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</si>
  <si>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</si>
  <si>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</si>
  <si>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</si>
  <si>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</si>
  <si>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</si>
  <si>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</si>
  <si>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</si>
  <si>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</si>
  <si>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</si>
  <si>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</si>
  <si>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</si>
  <si>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</si>
  <si>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</si>
  <si>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</si>
  <si>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</si>
  <si>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</si>
  <si>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</si>
  <si>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</si>
  <si>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</si>
  <si>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</si>
  <si>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</si>
  <si>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</si>
  <si>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</si>
  <si>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</si>
  <si>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</si>
  <si>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</si>
  <si>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</si>
  <si>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</si>
  <si>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</si>
  <si>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</si>
  <si>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</si>
  <si>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</si>
  <si>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</si>
  <si>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</si>
  <si>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</si>
  <si>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</si>
  <si>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</si>
  <si>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</si>
  <si>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</si>
  <si>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</si>
  <si>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</si>
  <si>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</si>
  <si>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</si>
  <si>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</si>
  <si>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</si>
  <si>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</si>
  <si>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</si>
  <si>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</si>
  <si>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</si>
  <si>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</si>
  <si>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</si>
  <si>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</si>
  <si>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</si>
  <si>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</si>
  <si>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</si>
  <si>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</si>
  <si>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</si>
  <si>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</si>
  <si>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</si>
  <si>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</si>
  <si>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</si>
  <si>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</si>
  <si>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</si>
  <si>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</si>
  <si>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</si>
  <si>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</si>
  <si>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</si>
  <si>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</si>
  <si>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</si>
  <si>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</si>
  <si>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</si>
  <si>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</si>
  <si>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</si>
  <si>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</si>
  <si>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</si>
  <si>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</si>
  <si>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</si>
  <si>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</si>
  <si>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</si>
  <si>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</si>
  <si>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</si>
  <si>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</si>
  <si>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</si>
  <si>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</si>
  <si>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</si>
  <si>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</si>
  <si>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</si>
  <si>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</si>
  <si>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</si>
  <si>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</si>
  <si>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</si>
  <si>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</si>
  <si>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</si>
  <si>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</si>
  <si>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</si>
  <si>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</si>
  <si>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</si>
  <si>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</si>
  <si>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</si>
  <si>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</si>
  <si>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</si>
  <si>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</si>
  <si>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</si>
  <si>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</si>
  <si>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</si>
  <si>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</si>
  <si>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</si>
  <si>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</si>
  <si>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</si>
  <si>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</si>
  <si>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</si>
  <si>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</si>
  <si>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</si>
  <si>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</si>
  <si>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</si>
  <si>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</si>
  <si>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</si>
  <si>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</si>
  <si>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</si>
  <si>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</si>
  <si>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</si>
  <si>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</si>
  <si>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</si>
  <si>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</si>
  <si>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</si>
  <si>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</si>
  <si>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</si>
  <si>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</si>
  <si>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</si>
  <si>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</si>
  <si>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</si>
  <si>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</si>
  <si>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</si>
  <si>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</si>
  <si>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</si>
  <si>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</si>
  <si>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</si>
  <si>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</si>
  <si>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</si>
  <si>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</si>
  <si>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</si>
  <si>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</si>
  <si>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</si>
  <si>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</si>
  <si>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</si>
  <si>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</si>
  <si>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</si>
  <si>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</si>
  <si>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</si>
  <si>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</si>
  <si>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</si>
  <si>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</si>
  <si>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</si>
  <si>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</si>
  <si>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</si>
  <si>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</si>
  <si>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</si>
  <si>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</si>
  <si>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</si>
  <si>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</si>
  <si>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</si>
  <si>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</si>
  <si>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</si>
  <si>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</si>
  <si>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</si>
  <si>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</si>
  <si>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</si>
  <si>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</si>
  <si>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</si>
  <si>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</si>
  <si>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</si>
  <si>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</si>
  <si>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</si>
  <si>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</si>
  <si>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</si>
  <si>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</si>
  <si>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</si>
  <si>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</si>
  <si>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</si>
  <si>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</si>
  <si>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</si>
  <si>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</si>
  <si>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</si>
  <si>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</si>
  <si>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</si>
  <si>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</si>
  <si>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</si>
  <si>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</si>
  <si>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</si>
  <si>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</si>
  <si>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</si>
  <si>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</si>
  <si>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</si>
  <si>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</si>
  <si>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</si>
  <si>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</si>
  <si>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</si>
  <si>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</si>
  <si>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</si>
  <si>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</si>
  <si>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</si>
  <si>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</si>
  <si>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</si>
  <si>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</si>
  <si>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</si>
  <si>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</si>
  <si>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</si>
  <si>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</si>
  <si>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</si>
  <si>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</si>
  <si>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</si>
  <si>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</si>
  <si>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</si>
  <si>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</si>
  <si>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</si>
  <si>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</si>
  <si>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</si>
  <si>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</si>
  <si>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</si>
  <si>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</si>
  <si>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</si>
  <si>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</si>
  <si>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</si>
  <si>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</si>
  <si>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</si>
  <si>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</si>
  <si>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</si>
  <si>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</si>
  <si>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</si>
  <si>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</si>
  <si>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</si>
  <si>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</si>
  <si>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</si>
  <si>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</si>
  <si>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</si>
  <si>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</si>
  <si>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</si>
  <si>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</si>
  <si>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</si>
  <si>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</si>
  <si>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</si>
  <si>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</si>
  <si>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</si>
  <si>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</si>
  <si>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</si>
  <si>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</si>
  <si>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</si>
  <si>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</si>
  <si>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</si>
  <si>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</si>
  <si>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</si>
  <si>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</si>
  <si>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</si>
  <si>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</si>
  <si>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</si>
  <si>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</si>
  <si>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</si>
  <si>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</si>
  <si>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</si>
  <si>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</si>
  <si>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</si>
  <si>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</si>
  <si>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</si>
  <si>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</si>
  <si>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</si>
  <si>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</si>
  <si>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</si>
  <si>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</si>
  <si>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</si>
  <si>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</si>
  <si>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</si>
  <si>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</si>
  <si>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</si>
  <si>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</si>
  <si>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</si>
  <si>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</si>
  <si>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</si>
  <si>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</si>
  <si>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</si>
  <si>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</si>
  <si>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</si>
  <si>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</si>
  <si>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</si>
  <si>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</si>
  <si>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</si>
  <si>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</si>
  <si>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</si>
  <si>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</si>
  <si>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</si>
  <si>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</si>
  <si>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</si>
  <si>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</si>
  <si>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</si>
  <si>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</si>
  <si>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</si>
  <si>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</si>
  <si>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</si>
  <si>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</si>
  <si>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</si>
  <si>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</si>
  <si>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</si>
  <si>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</si>
  <si>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</si>
  <si>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</si>
  <si>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</si>
  <si>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</si>
  <si>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</si>
  <si>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</si>
  <si>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</si>
  <si>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</si>
  <si>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</si>
  <si>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</si>
  <si>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</si>
  <si>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</si>
  <si>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</si>
  <si>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</si>
  <si>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</si>
  <si>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</si>
  <si>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</si>
  <si>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</si>
  <si>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</si>
  <si>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</si>
  <si>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</si>
  <si>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</si>
  <si>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</si>
  <si>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</si>
  <si>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</si>
  <si>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</si>
  <si>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</si>
  <si>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</si>
  <si>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</si>
  <si>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</si>
  <si>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</si>
  <si>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</si>
  <si>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</si>
  <si>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</si>
  <si>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</si>
  <si>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</si>
  <si>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</si>
  <si>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</si>
  <si>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</si>
  <si>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</si>
  <si>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</si>
  <si>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</si>
  <si>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</si>
  <si>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</si>
  <si>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</si>
  <si>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</si>
  <si>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</si>
  <si>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</si>
  <si>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</si>
  <si>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</si>
  <si>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</si>
  <si>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</si>
  <si>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</si>
  <si>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</si>
  <si>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</si>
  <si>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</si>
  <si>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</si>
  <si>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</si>
  <si>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</si>
  <si>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</si>
  <si>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</si>
  <si>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</si>
  <si>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</si>
  <si>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</si>
  <si>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</si>
  <si>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</si>
  <si>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</si>
  <si>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</si>
  <si>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</si>
  <si>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</si>
  <si>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</si>
  <si>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</si>
  <si>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</si>
  <si>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</si>
  <si>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</si>
  <si>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</si>
  <si>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</si>
  <si>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</si>
  <si>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</si>
  <si>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</si>
  <si>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</si>
  <si>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</si>
  <si>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</si>
  <si>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</si>
  <si>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</si>
  <si>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</si>
  <si>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</si>
  <si>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</si>
  <si>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</si>
  <si>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</si>
  <si>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</si>
  <si>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</si>
  <si>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</si>
  <si>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</si>
  <si>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</si>
  <si>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</si>
  <si>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</si>
  <si>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</si>
  <si>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</si>
  <si>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</si>
  <si>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</si>
  <si>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</si>
  <si>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</si>
  <si>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</si>
  <si>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</si>
  <si>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</si>
  <si>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</si>
  <si>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</si>
  <si>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</si>
  <si>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</si>
  <si>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</si>
  <si>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</si>
  <si>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</si>
  <si>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</si>
  <si>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</si>
  <si>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</si>
  <si>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</si>
  <si>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</si>
  <si>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</si>
  <si>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</si>
  <si>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</si>
  <si>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</si>
  <si>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</si>
  <si>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</si>
  <si>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</si>
  <si>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</si>
  <si>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</si>
  <si>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</si>
  <si>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</si>
  <si>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</si>
  <si>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</si>
  <si>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</si>
  <si>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</si>
  <si>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</si>
  <si>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</si>
  <si>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</si>
  <si>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</si>
  <si>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</si>
  <si>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</si>
  <si>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</si>
  <si>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</si>
  <si>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</si>
  <si>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</si>
  <si>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</si>
  <si>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</si>
  <si>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</si>
  <si>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</si>
  <si>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</si>
  <si>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</si>
  <si>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</si>
  <si>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</si>
  <si>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</si>
  <si>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</si>
  <si>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</si>
  <si>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</si>
  <si>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</si>
  <si>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</si>
  <si>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</si>
  <si>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</si>
  <si>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</si>
  <si>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</si>
  <si>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</si>
  <si>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</si>
  <si>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</si>
  <si>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</si>
  <si>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</si>
  <si>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</si>
  <si>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</si>
  <si>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</si>
  <si>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</si>
  <si>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</si>
  <si>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</si>
  <si>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</si>
  <si>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</si>
  <si>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</si>
  <si>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</si>
  <si>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</si>
  <si>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</si>
  <si>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</si>
  <si>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</si>
  <si>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</si>
  <si>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</si>
  <si>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</si>
  <si>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</si>
  <si>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</si>
  <si>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</si>
  <si>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</si>
  <si>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</si>
  <si>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</si>
  <si>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</si>
  <si>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</si>
  <si>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</si>
  <si>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</si>
  <si>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</si>
  <si>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</si>
  <si>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</si>
  <si>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</si>
  <si>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</si>
  <si>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</si>
  <si>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</si>
  <si>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</si>
  <si>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</si>
  <si>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</si>
  <si>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</si>
  <si>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</si>
  <si>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</si>
  <si>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</si>
  <si>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</si>
  <si>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</si>
  <si>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</si>
  <si>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</si>
  <si>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</si>
  <si>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</si>
  <si>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</si>
  <si>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</si>
  <si>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</si>
  <si>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</si>
  <si>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</si>
  <si>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</si>
  <si>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</si>
  <si>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</si>
  <si>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</si>
  <si>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</si>
  <si>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</si>
  <si>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</si>
  <si>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</si>
  <si>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</si>
  <si>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</si>
  <si>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</si>
  <si>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</si>
  <si>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</si>
  <si>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</si>
  <si>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</si>
  <si>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</si>
  <si>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</si>
  <si>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</si>
  <si>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</si>
  <si>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</si>
  <si>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</si>
  <si>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</si>
  <si>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</si>
  <si>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</si>
  <si>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</si>
  <si>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</si>
  <si>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</si>
  <si>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</si>
  <si>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</si>
  <si>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</si>
  <si>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</si>
  <si>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</si>
  <si>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</si>
  <si>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</si>
  <si>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</si>
  <si>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</si>
  <si>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</si>
  <si>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</si>
  <si>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</si>
  <si>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</si>
  <si>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</si>
  <si>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</si>
  <si>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</si>
  <si>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</si>
  <si>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</si>
  <si>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</si>
  <si>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</si>
  <si>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</si>
  <si>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</si>
  <si>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</si>
  <si>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</si>
  <si>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</si>
  <si>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</si>
  <si>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</si>
  <si>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</si>
  <si>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</si>
  <si>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</si>
  <si>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</si>
  <si>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</si>
  <si>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</si>
  <si>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</si>
  <si>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</si>
  <si>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</si>
  <si>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</si>
  <si>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</si>
  <si>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</si>
  <si>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</si>
  <si>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</si>
  <si>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</si>
  <si>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</si>
  <si>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</si>
  <si>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</si>
  <si>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</si>
  <si>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</si>
  <si>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</si>
  <si>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</si>
  <si>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</si>
  <si>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</si>
  <si>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</si>
  <si>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</si>
  <si>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</si>
  <si>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</si>
  <si>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</si>
  <si>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</si>
  <si>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</si>
  <si>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</si>
  <si>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</si>
  <si>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</si>
  <si>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</si>
  <si>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</si>
  <si>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</si>
  <si>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</si>
  <si>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</si>
  <si>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</si>
  <si>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</si>
  <si>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</si>
  <si>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</si>
  <si>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</si>
  <si>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</si>
  <si>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</si>
  <si>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</si>
  <si>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</si>
  <si>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</si>
  <si>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</si>
  <si>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</si>
  <si>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</si>
  <si>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</si>
  <si>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</si>
  <si>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</si>
  <si>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</si>
  <si>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</si>
  <si>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</si>
  <si>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</si>
  <si>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</si>
  <si>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</si>
  <si>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</si>
  <si>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</si>
  <si>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</si>
  <si>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</si>
  <si>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</si>
  <si>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</si>
  <si>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</si>
  <si>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</si>
  <si>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</si>
  <si>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</si>
  <si>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</si>
  <si>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</si>
  <si>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</si>
  <si>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</si>
  <si>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</si>
  <si>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</si>
  <si>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</si>
  <si>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</si>
  <si>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</si>
  <si>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</si>
  <si>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</si>
  <si>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</si>
  <si>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</si>
  <si>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</si>
  <si>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</si>
  <si>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</si>
  <si>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</si>
  <si>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</si>
  <si>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</si>
  <si>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</si>
  <si>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</si>
  <si>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</si>
  <si>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</si>
  <si>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</si>
  <si>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</si>
  <si>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</si>
  <si>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</si>
  <si>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</si>
  <si>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</si>
  <si>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</si>
  <si>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</si>
  <si>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</si>
  <si>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</si>
  <si>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</si>
  <si>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</si>
  <si>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</si>
  <si>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</si>
  <si>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</si>
  <si>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</si>
  <si>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</si>
  <si>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</si>
  <si>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</si>
  <si>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</si>
  <si>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</si>
  <si>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</si>
  <si>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</si>
  <si>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</si>
  <si>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</si>
  <si>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</si>
  <si>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</si>
  <si>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</si>
  <si>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</si>
  <si>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</si>
  <si>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</si>
  <si>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</si>
  <si>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</si>
  <si>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</si>
  <si>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</si>
  <si>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</si>
  <si>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</si>
  <si>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</si>
  <si>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</si>
  <si>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</si>
  <si>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</si>
  <si>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</si>
  <si>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</si>
  <si>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</si>
  <si>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</si>
  <si>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</si>
  <si>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</si>
  <si>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</si>
  <si>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</si>
  <si>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</si>
  <si>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</si>
  <si>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</si>
  <si>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</si>
  <si>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</si>
  <si>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</si>
  <si>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</si>
  <si>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</si>
  <si>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</si>
  <si>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</si>
  <si>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</si>
  <si>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</si>
  <si>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</si>
  <si>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</si>
  <si>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</si>
  <si>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</si>
  <si>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</si>
  <si>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</si>
  <si>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</si>
  <si>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</si>
  <si>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</si>
  <si>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</si>
  <si>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</si>
  <si>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</si>
  <si>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</si>
  <si>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</si>
  <si>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</si>
  <si>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</si>
  <si>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</si>
  <si>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</si>
  <si>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</si>
  <si>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</si>
  <si>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</si>
  <si>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</si>
  <si>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</si>
  <si>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</si>
  <si>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</si>
  <si>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</si>
  <si>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</si>
  <si>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</si>
  <si>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</si>
  <si>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</si>
  <si>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</si>
  <si>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</si>
  <si>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</si>
  <si>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</si>
  <si>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</si>
  <si>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</si>
  <si>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</si>
  <si>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</si>
  <si>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</si>
  <si>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</si>
  <si>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</si>
  <si>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</si>
  <si>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</si>
  <si>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</si>
  <si>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</si>
  <si>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</si>
  <si>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</si>
  <si>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</si>
  <si>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</si>
  <si>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</si>
  <si>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</si>
  <si>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</si>
  <si>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</si>
  <si>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</si>
  <si>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</si>
  <si>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</si>
  <si>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</si>
  <si>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</si>
  <si>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</si>
  <si>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</si>
  <si>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</si>
  <si>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</si>
  <si>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</si>
  <si>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</si>
  <si>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</si>
  <si>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</si>
  <si>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</si>
  <si>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</si>
  <si>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</si>
  <si>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</si>
  <si>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</si>
  <si>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</si>
  <si>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</si>
  <si>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</si>
  <si>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</si>
  <si>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</si>
  <si>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</si>
  <si>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</si>
  <si>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</si>
  <si>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</si>
  <si>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</si>
  <si>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</si>
  <si>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</si>
  <si>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</si>
  <si>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</si>
  <si>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</si>
  <si>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</si>
  <si>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</si>
  <si>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</si>
  <si>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</si>
  <si>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</si>
  <si>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</si>
  <si>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</si>
  <si>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</si>
  <si>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</si>
  <si>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</si>
  <si>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</si>
  <si>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</si>
  <si>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</si>
  <si>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</si>
  <si>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</si>
  <si>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</si>
  <si>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</si>
  <si>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</si>
  <si>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</si>
  <si>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</si>
  <si>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</si>
  <si>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</si>
  <si>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</si>
  <si>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</si>
  <si>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</si>
  <si>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</si>
  <si>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</si>
  <si>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</si>
  <si>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</si>
  <si>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</si>
  <si>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</si>
  <si>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</si>
  <si>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</si>
  <si>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</si>
  <si>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</si>
  <si>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</si>
  <si>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</si>
  <si>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</si>
  <si>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</si>
  <si>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</si>
  <si>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</si>
  <si>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</si>
  <si>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</si>
  <si>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</si>
  <si>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</si>
  <si>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</si>
  <si>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</si>
  <si>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</si>
  <si>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</si>
  <si>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</si>
  <si>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</si>
  <si>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</si>
  <si>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</si>
  <si>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</si>
  <si>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</si>
  <si>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</si>
  <si>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</si>
  <si>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</si>
  <si>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</si>
  <si>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</si>
  <si>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</si>
  <si>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</si>
  <si>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</si>
  <si>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</si>
  <si>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</si>
  <si>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</si>
  <si>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</si>
  <si>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</si>
  <si>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</si>
  <si>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</si>
  <si>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</si>
  <si>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</si>
  <si>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</si>
  <si>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</si>
  <si>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</si>
  <si>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</si>
  <si>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</si>
  <si>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</si>
  <si>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</si>
  <si>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</si>
  <si>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</si>
  <si>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</si>
  <si>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</si>
  <si>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</si>
  <si>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</si>
  <si>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</si>
  <si>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</si>
  <si>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</si>
  <si>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</si>
  <si>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</si>
  <si>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</si>
  <si>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</si>
  <si>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</si>
  <si>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</si>
  <si>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</si>
  <si>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</si>
  <si>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</si>
  <si>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</si>
  <si>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</si>
  <si>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</si>
  <si>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</si>
  <si>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</si>
  <si>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</si>
  <si>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</si>
  <si>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</si>
  <si>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</si>
  <si>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</si>
  <si>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</si>
  <si>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</si>
  <si>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</si>
  <si>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</si>
  <si>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</si>
  <si>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</si>
  <si>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</si>
  <si>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</si>
  <si>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</si>
  <si>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</si>
  <si>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</si>
  <si>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</si>
  <si>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</si>
  <si>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</si>
  <si>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</si>
  <si>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</si>
  <si>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</si>
  <si>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</si>
  <si>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</si>
  <si>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</si>
  <si>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</si>
  <si>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</si>
  <si>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</si>
  <si>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</si>
  <si>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</si>
  <si>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</si>
  <si>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</si>
  <si>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</si>
  <si>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</si>
  <si>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</si>
  <si>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</si>
  <si>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</si>
  <si>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</si>
  <si>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</si>
  <si>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</si>
  <si>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</si>
  <si>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</si>
  <si>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</si>
  <si>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</si>
  <si>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</si>
  <si>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</si>
  <si>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</si>
  <si>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</si>
  <si>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</si>
  <si>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</si>
  <si>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</si>
  <si>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</si>
  <si>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</si>
  <si>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</si>
  <si>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</si>
  <si>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</si>
  <si>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</si>
  <si>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</si>
  <si>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</si>
  <si>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</si>
  <si>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</si>
  <si>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</si>
  <si>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</si>
  <si>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</si>
  <si>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</si>
  <si>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</si>
  <si>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</si>
  <si>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</si>
  <si>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</si>
  <si>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</si>
  <si>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</si>
  <si>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</si>
  <si>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</si>
  <si>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</si>
  <si>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</si>
  <si>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</si>
  <si>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</si>
  <si>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</si>
  <si>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</si>
  <si>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</si>
  <si>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</si>
  <si>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</si>
  <si>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</si>
  <si>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</si>
  <si>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</si>
  <si>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</si>
  <si>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</si>
  <si>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</si>
  <si>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</si>
  <si>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</si>
  <si>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</si>
  <si>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</si>
  <si>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</si>
  <si>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</si>
  <si>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</si>
  <si>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</si>
  <si>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</si>
  <si>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</si>
  <si>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</si>
  <si>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</si>
  <si>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</si>
  <si>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</si>
  <si>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</si>
  <si>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</si>
  <si>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</si>
  <si>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</si>
  <si>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</si>
  <si>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</si>
  <si>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</si>
  <si>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</si>
  <si>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</si>
  <si>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</si>
  <si>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</si>
  <si>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</si>
  <si>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</si>
  <si>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</si>
  <si>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</si>
  <si>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</si>
  <si>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</si>
  <si>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</si>
  <si>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</si>
  <si>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</si>
  <si>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</si>
  <si>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</si>
  <si>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</si>
  <si>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</si>
  <si>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</si>
  <si>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</si>
  <si>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</si>
  <si>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</si>
  <si>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</si>
  <si>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</si>
  <si>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</si>
  <si>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</si>
  <si>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</si>
  <si>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</si>
  <si>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</si>
  <si>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</si>
  <si>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</si>
  <si>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</si>
  <si>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</si>
  <si>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</si>
  <si>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</si>
  <si>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</si>
  <si>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</si>
  <si>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</si>
  <si>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</si>
  <si>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</si>
  <si>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</si>
  <si>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</si>
  <si>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</si>
  <si>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</si>
  <si>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</si>
  <si>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</si>
  <si>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</si>
  <si>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</si>
  <si>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</si>
  <si>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</si>
  <si>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</si>
  <si>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</si>
  <si>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</si>
  <si>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</si>
  <si>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</si>
  <si>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</si>
  <si>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</si>
  <si>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</si>
  <si>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</si>
  <si>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</si>
  <si>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</si>
  <si>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</si>
  <si>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</si>
  <si>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</si>
  <si>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</si>
  <si>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</si>
  <si>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</si>
  <si>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</si>
  <si>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</si>
  <si>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</si>
  <si>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</si>
  <si>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</si>
  <si>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</si>
  <si>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</si>
  <si>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</si>
  <si>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</si>
  <si>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</si>
  <si>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</si>
  <si>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</si>
  <si>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</si>
  <si>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</si>
  <si>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</si>
  <si>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</si>
  <si>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</si>
  <si>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</si>
  <si>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</si>
  <si>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</si>
  <si>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</si>
  <si>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</si>
  <si>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</si>
  <si>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</si>
  <si>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</si>
  <si>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</si>
  <si>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</si>
  <si>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</si>
  <si>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</si>
  <si>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</si>
  <si>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</si>
  <si>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</si>
  <si>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</si>
  <si>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</si>
  <si>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</si>
  <si>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</si>
  <si>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</si>
  <si>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</si>
  <si>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</si>
  <si>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</si>
  <si>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</si>
  <si>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</si>
  <si>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</si>
  <si>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</si>
  <si>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</si>
  <si>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</si>
  <si>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</si>
  <si>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</si>
  <si>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</si>
  <si>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</si>
  <si>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</si>
  <si>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</si>
  <si>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</si>
  <si>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</si>
  <si>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</si>
  <si>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</si>
  <si>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</si>
  <si>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</si>
  <si>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</si>
  <si>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</si>
  <si>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</si>
  <si>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</si>
  <si>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</si>
  <si>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</si>
  <si>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</si>
  <si>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</si>
  <si>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</si>
  <si>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</si>
  <si>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</si>
  <si>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</si>
  <si>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</si>
  <si>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</si>
  <si>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</si>
  <si>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</si>
  <si>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</si>
  <si>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</si>
  <si>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</si>
  <si>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</si>
  <si>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</si>
  <si>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</si>
  <si>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</si>
  <si>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</si>
  <si>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</si>
  <si>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</si>
  <si>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</si>
  <si>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</si>
  <si>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</si>
  <si>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</si>
  <si>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</si>
  <si>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</si>
  <si>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</si>
  <si>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</si>
  <si>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</si>
  <si>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</si>
  <si>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</si>
  <si>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</si>
  <si>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</si>
  <si>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</si>
  <si>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</si>
  <si>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</si>
  <si>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</si>
  <si>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</si>
  <si>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</si>
  <si>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</si>
  <si>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</si>
  <si>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</si>
  <si>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</si>
  <si>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</si>
  <si>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</si>
  <si>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</si>
  <si>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</si>
  <si>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</si>
  <si>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</si>
  <si>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</si>
  <si>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</si>
  <si>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</si>
  <si>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</si>
  <si>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</si>
  <si>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</si>
  <si>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</si>
  <si>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</si>
  <si>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</si>
  <si>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</si>
  <si>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</si>
  <si>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</si>
  <si>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</si>
  <si>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</si>
  <si>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</si>
  <si>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</si>
  <si>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</si>
  <si>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</si>
  <si>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</si>
  <si>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</si>
  <si>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</si>
  <si>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</si>
  <si>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</si>
  <si>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</si>
  <si>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</si>
  <si>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</si>
  <si>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</si>
  <si>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</si>
  <si>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</si>
  <si>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</si>
  <si>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</si>
  <si>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</si>
  <si>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</si>
  <si>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</si>
  <si>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</si>
  <si>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</si>
  <si>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</si>
  <si>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</si>
  <si>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</si>
  <si>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</si>
  <si>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</si>
  <si>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</si>
  <si>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</si>
  <si>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</si>
  <si>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</si>
  <si>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</si>
  <si>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</si>
  <si>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</si>
  <si>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</si>
  <si>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</si>
  <si>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</si>
  <si>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</si>
  <si>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</si>
  <si>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</si>
  <si>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</si>
  <si>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</si>
  <si>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</si>
  <si>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</si>
  <si>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</si>
  <si>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</si>
  <si>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</si>
  <si>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</si>
  <si>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</si>
  <si>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</si>
  <si>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</si>
  <si>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</si>
  <si>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</si>
  <si>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</si>
  <si>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</si>
  <si>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</si>
  <si>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</si>
  <si>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</si>
  <si>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</si>
  <si>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</si>
  <si>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</si>
  <si>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</si>
  <si>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</si>
  <si>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</si>
  <si>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</si>
  <si>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</si>
  <si>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</si>
  <si>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</si>
  <si>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</si>
  <si>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</si>
  <si>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</si>
  <si>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</si>
  <si>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</si>
  <si>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</si>
  <si>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</si>
  <si>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</si>
  <si>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</si>
  <si>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</si>
  <si>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</si>
  <si>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</si>
  <si>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</si>
  <si>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</si>
  <si>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</si>
  <si>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</si>
  <si>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</si>
  <si>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</si>
  <si>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</si>
  <si>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</si>
  <si>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</si>
  <si>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</si>
  <si>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</si>
  <si>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</si>
  <si>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</si>
  <si>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</si>
  <si>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</si>
  <si>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</si>
  <si>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</si>
  <si>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</si>
  <si>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</si>
  <si>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</si>
  <si>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</si>
  <si>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</si>
  <si>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</si>
  <si>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</si>
  <si>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</si>
  <si>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</si>
  <si>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</si>
  <si>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</si>
  <si>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</si>
  <si>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</si>
  <si>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</si>
  <si>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</si>
  <si>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</si>
  <si>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</si>
  <si>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</si>
  <si>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</si>
  <si>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</si>
  <si>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</si>
  <si>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</si>
  <si>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</si>
  <si>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</si>
  <si>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</si>
  <si>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</si>
  <si>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</si>
  <si>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</si>
  <si>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</si>
  <si>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</si>
  <si>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</si>
  <si>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</si>
  <si>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</si>
  <si>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</si>
  <si>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</si>
  <si>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</si>
  <si>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</si>
  <si>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</si>
  <si>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</si>
  <si>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</si>
  <si>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</si>
  <si>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</si>
  <si>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</si>
  <si>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</si>
  <si>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</si>
  <si>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</si>
  <si>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</si>
  <si>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</si>
  <si>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</si>
  <si>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</si>
  <si>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</si>
  <si>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</si>
  <si>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</si>
  <si>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</si>
  <si>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</si>
  <si>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</si>
  <si>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</si>
  <si>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</si>
  <si>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</si>
  <si>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</si>
  <si>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</si>
  <si>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</si>
  <si>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</si>
  <si>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</si>
  <si>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</si>
  <si>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</si>
  <si>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</si>
  <si>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</si>
  <si>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</si>
  <si>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</si>
  <si>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</si>
  <si>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</si>
  <si>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</si>
  <si>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</si>
  <si>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</si>
  <si>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</si>
  <si>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</si>
  <si>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</si>
  <si>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</si>
  <si>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</si>
  <si>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</si>
  <si>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</si>
  <si>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</si>
  <si>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</si>
  <si>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</si>
  <si>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</si>
  <si>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</si>
  <si>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</si>
  <si>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</si>
  <si>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</si>
  <si>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</si>
  <si>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</si>
  <si>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</si>
  <si>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</si>
  <si>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</si>
  <si>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</si>
  <si>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</si>
  <si>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</si>
  <si>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</si>
  <si>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</si>
  <si>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</si>
  <si>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</si>
  <si>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</si>
  <si>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</si>
  <si>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</si>
  <si>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</si>
  <si>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</si>
  <si>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</si>
  <si>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</si>
  <si>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</si>
  <si>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</si>
  <si>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</si>
  <si>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</si>
  <si>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</si>
  <si>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</si>
  <si>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</si>
  <si>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</si>
  <si>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</si>
  <si>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</si>
  <si>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</si>
  <si>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</si>
  <si>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</si>
  <si>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</si>
  <si>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</si>
  <si>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</si>
  <si>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</si>
  <si>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</si>
  <si>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</si>
  <si>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</si>
  <si>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</si>
  <si>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</si>
  <si>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</si>
  <si>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</si>
  <si>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</si>
  <si>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</si>
  <si>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</si>
  <si>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</si>
  <si>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</si>
  <si>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</si>
  <si>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</si>
  <si>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</si>
  <si>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</si>
  <si>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</si>
  <si>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</si>
  <si>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</si>
  <si>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</si>
  <si>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</si>
  <si>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</si>
  <si>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</si>
  <si>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</si>
  <si>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</si>
  <si>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</si>
  <si>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</si>
  <si>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</si>
  <si>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</si>
  <si>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</si>
  <si>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</si>
  <si>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</si>
  <si>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</si>
  <si>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</si>
  <si>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</si>
  <si>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</si>
  <si>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</si>
  <si>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</si>
  <si>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</si>
  <si>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</si>
  <si>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</si>
  <si>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</si>
  <si>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</si>
  <si>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</si>
  <si>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</si>
  <si>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</si>
  <si>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</si>
  <si>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</si>
  <si>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</si>
  <si>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</si>
  <si>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</si>
  <si>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</si>
  <si>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</si>
  <si>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</si>
  <si>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</si>
  <si>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</si>
  <si>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</si>
  <si>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</si>
  <si>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</si>
  <si>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</si>
  <si>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</si>
  <si>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</si>
  <si>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</si>
  <si>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</si>
  <si>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</si>
  <si>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</si>
  <si>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</si>
  <si>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</si>
  <si>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</si>
  <si>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</si>
  <si>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</si>
  <si>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</si>
  <si>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</si>
  <si>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</si>
  <si>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</si>
  <si>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</si>
  <si>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</si>
  <si>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</si>
  <si>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</si>
  <si>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</si>
  <si>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</si>
  <si>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</si>
  <si>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</si>
  <si>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</si>
  <si>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</si>
  <si>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</si>
  <si>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</si>
  <si>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</si>
  <si>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</si>
  <si>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</si>
  <si>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</si>
  <si>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</si>
  <si>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</si>
  <si>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</si>
  <si>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</si>
  <si>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</si>
  <si>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</si>
  <si>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</si>
  <si>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</si>
  <si>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</si>
  <si>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</si>
  <si>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</si>
  <si>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</si>
  <si>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</si>
  <si>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</si>
  <si>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</si>
  <si>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</si>
  <si>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</si>
  <si>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</si>
  <si>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</si>
  <si>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</si>
  <si>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</si>
  <si>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</si>
  <si>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</si>
  <si>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</si>
  <si>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</si>
  <si>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</si>
  <si>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</si>
  <si>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</si>
  <si>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</si>
  <si>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</si>
  <si>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</si>
  <si>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</si>
  <si>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</si>
  <si>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</si>
  <si>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</si>
  <si>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</si>
  <si>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</si>
  <si>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</si>
  <si>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</si>
  <si>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</si>
  <si>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</si>
  <si>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</si>
  <si>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</si>
  <si>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</si>
  <si>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</si>
  <si>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</si>
  <si>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</si>
  <si>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</si>
  <si>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</si>
  <si>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</si>
  <si>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</si>
  <si>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</si>
  <si>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</si>
  <si>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</si>
  <si>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</si>
  <si>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</si>
  <si>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</si>
  <si>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</si>
  <si>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</si>
  <si>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</si>
  <si>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</si>
  <si>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</si>
  <si>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</si>
  <si>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</si>
  <si>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</si>
  <si>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</si>
  <si>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</si>
  <si>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</si>
  <si>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</si>
  <si>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</si>
  <si>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</si>
  <si>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</si>
  <si>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</si>
  <si>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</si>
  <si>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</si>
  <si>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</si>
  <si>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</si>
  <si>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</si>
  <si>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</si>
  <si>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</si>
  <si>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</si>
  <si>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</si>
  <si>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</si>
  <si>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</si>
  <si>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</si>
  <si>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</si>
  <si>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</si>
  <si>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</si>
  <si>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</si>
  <si>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</si>
  <si>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</si>
  <si>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</si>
  <si>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</si>
  <si>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</si>
  <si>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</si>
  <si>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</si>
  <si>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</si>
  <si>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</si>
  <si>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</si>
  <si>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</si>
  <si>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</si>
  <si>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</si>
  <si>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</si>
  <si>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</si>
  <si>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</si>
  <si>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</si>
  <si>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</si>
  <si>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</si>
  <si>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</si>
  <si>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</si>
  <si>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</si>
  <si>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</si>
  <si>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</si>
  <si>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</si>
  <si>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</si>
  <si>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</si>
  <si>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</si>
  <si>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</si>
  <si>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</si>
  <si>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</si>
  <si>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</si>
  <si>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</si>
  <si>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</si>
  <si>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</si>
  <si>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</si>
  <si>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</si>
  <si>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</si>
  <si>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</si>
  <si>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</si>
  <si>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</si>
  <si>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</si>
  <si>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</si>
  <si>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</si>
  <si>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</si>
  <si>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</si>
  <si>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</si>
  <si>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</si>
  <si>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</si>
  <si>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</si>
  <si>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</si>
  <si>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</si>
  <si>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</si>
  <si>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</si>
  <si>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</si>
  <si>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</si>
  <si>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</si>
  <si>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</si>
  <si>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</si>
  <si>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</si>
  <si>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</si>
  <si>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</si>
  <si>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</si>
  <si>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</si>
  <si>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</si>
  <si>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</si>
  <si>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</si>
  <si>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</si>
  <si>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</si>
  <si>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</si>
  <si>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</si>
  <si>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</si>
  <si>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</si>
  <si>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</si>
  <si>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</si>
  <si>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</si>
  <si>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</si>
  <si>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</si>
  <si>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</si>
  <si>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</si>
  <si>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</si>
  <si>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</si>
  <si>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</si>
  <si>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</si>
  <si>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</si>
  <si>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</si>
  <si>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</si>
  <si>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</si>
  <si>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</si>
  <si>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</si>
  <si>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</si>
  <si>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</si>
  <si>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</si>
  <si>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</si>
  <si>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</si>
  <si>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</si>
  <si>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</si>
  <si>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</si>
  <si>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</si>
  <si>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</si>
  <si>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</si>
  <si>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</si>
  <si>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</si>
  <si>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</si>
  <si>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</si>
  <si>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</si>
  <si>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</si>
  <si>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</si>
  <si>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</si>
  <si>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</si>
  <si>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</si>
  <si>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</si>
  <si>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</si>
  <si>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</si>
  <si>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</si>
  <si>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</si>
  <si>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</si>
  <si>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</si>
  <si>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</si>
  <si>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</si>
  <si>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</si>
  <si>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</si>
  <si>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</si>
  <si>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</si>
  <si>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</si>
  <si>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</si>
  <si>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</si>
  <si>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</si>
  <si>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</si>
  <si>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</si>
  <si>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</si>
  <si>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</si>
  <si>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</si>
  <si>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</si>
  <si>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</si>
  <si>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</si>
  <si>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</si>
  <si>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</si>
  <si>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</si>
  <si>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</si>
  <si>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</si>
  <si>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</si>
  <si>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</si>
  <si>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</si>
  <si>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</si>
  <si>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</si>
  <si>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</si>
  <si>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</si>
  <si>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</si>
  <si>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</si>
  <si>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</si>
  <si>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</si>
  <si>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</si>
  <si>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</si>
  <si>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</si>
  <si>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</si>
  <si>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</si>
  <si>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</si>
  <si>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</si>
  <si>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</si>
  <si>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</si>
  <si>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</si>
  <si>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</si>
  <si>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</si>
  <si>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</si>
  <si>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</si>
  <si>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</si>
  <si>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</si>
  <si>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</si>
  <si>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</si>
  <si>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</si>
  <si>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</si>
  <si>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</si>
  <si>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</si>
  <si>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</si>
  <si>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</si>
  <si>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</si>
  <si>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</si>
  <si>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</si>
  <si>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</si>
  <si>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</si>
  <si>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</si>
  <si>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</si>
  <si>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</si>
  <si>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</si>
  <si>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</si>
  <si>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</si>
  <si>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</si>
  <si>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</si>
  <si>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</si>
  <si>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</si>
  <si>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</si>
  <si>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</si>
  <si>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</si>
  <si>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</si>
  <si>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</si>
  <si>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</si>
  <si>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</si>
  <si>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</si>
  <si>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</si>
  <si>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</si>
  <si>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</si>
  <si>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</si>
  <si>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</si>
  <si>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</si>
  <si>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</si>
  <si>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</si>
  <si>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</si>
  <si>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</si>
  <si>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</si>
  <si>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</si>
  <si>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</si>
  <si>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</si>
  <si>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</si>
  <si>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</si>
  <si>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</si>
  <si>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</si>
  <si>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</si>
  <si>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</si>
  <si>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</si>
  <si>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</si>
  <si>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</si>
  <si>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</si>
  <si>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</si>
  <si>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</si>
  <si>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</si>
  <si>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</si>
  <si>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</si>
  <si>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</si>
  <si>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</si>
  <si>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</si>
  <si>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</si>
  <si>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</si>
  <si>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</si>
  <si>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</si>
  <si>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</si>
  <si>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</si>
  <si>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</si>
  <si>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</si>
  <si>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</si>
  <si>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</si>
  <si>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</si>
  <si>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</si>
  <si>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</si>
  <si>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</si>
  <si>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</si>
  <si>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</si>
  <si>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</si>
  <si>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</si>
  <si>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</si>
  <si>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</si>
  <si>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</si>
  <si>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</si>
  <si>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</si>
  <si>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</si>
  <si>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</si>
  <si>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</si>
  <si>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</si>
  <si>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</si>
  <si>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</si>
  <si>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</si>
  <si>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</si>
  <si>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</si>
  <si>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</si>
  <si>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</si>
  <si>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</si>
  <si>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</si>
  <si>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</si>
  <si>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</si>
  <si>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</si>
  <si>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</si>
  <si>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</si>
  <si>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</si>
  <si>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</si>
  <si>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</si>
  <si>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</si>
  <si>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</si>
  <si>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</si>
  <si>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</si>
  <si>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</si>
  <si>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</si>
  <si>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</si>
  <si>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</si>
  <si>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</si>
  <si>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</si>
  <si>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</si>
  <si>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</si>
  <si>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</si>
  <si>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</si>
  <si>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</si>
  <si>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</si>
  <si>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</si>
  <si>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</si>
  <si>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</si>
  <si>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</si>
  <si>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</si>
  <si>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</si>
  <si>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</si>
  <si>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</si>
  <si>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</si>
  <si>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</si>
  <si>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</si>
  <si>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</si>
  <si>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</si>
  <si>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</si>
  <si>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</si>
  <si>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</si>
  <si>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</si>
  <si>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</si>
  <si>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</si>
  <si>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</si>
  <si>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</si>
  <si>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</si>
  <si>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</si>
  <si>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</si>
  <si>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</si>
  <si>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</si>
  <si>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</si>
  <si>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</si>
  <si>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</si>
  <si>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</si>
  <si>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</si>
  <si>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</si>
  <si>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</si>
  <si>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</si>
  <si>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</si>
  <si>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</si>
  <si>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</si>
  <si>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</si>
  <si>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</si>
  <si>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</si>
  <si>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</si>
  <si>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</si>
  <si>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</si>
  <si>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</si>
  <si>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</si>
  <si>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</si>
  <si>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</si>
  <si>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</si>
  <si>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</si>
  <si>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</si>
  <si>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</si>
  <si>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</si>
  <si>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</si>
  <si>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</si>
  <si>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</si>
  <si>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</si>
  <si>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</si>
  <si>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</si>
  <si>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</si>
  <si>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</si>
  <si>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</si>
  <si>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</si>
  <si>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</si>
  <si>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</si>
  <si>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</si>
  <si>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</si>
  <si>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</si>
  <si>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</si>
  <si>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</si>
  <si>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</si>
  <si>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</si>
  <si>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</si>
  <si>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</si>
  <si>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</si>
  <si>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</si>
  <si>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</si>
  <si>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</si>
  <si>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</si>
  <si>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</si>
  <si>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</si>
  <si>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</si>
  <si>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</si>
  <si>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</si>
  <si>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</si>
  <si>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</si>
  <si>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</si>
  <si>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</si>
  <si>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</si>
  <si>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</si>
  <si>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</si>
  <si>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</si>
  <si>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</si>
  <si>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</si>
  <si>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</si>
  <si>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</si>
  <si>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</si>
  <si>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</si>
  <si>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</si>
  <si>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</si>
  <si>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</si>
  <si>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</si>
  <si>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</si>
  <si>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</si>
  <si>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</si>
  <si>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</si>
  <si>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</si>
  <si>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</si>
  <si>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</si>
  <si>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</si>
  <si>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</si>
  <si>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</si>
  <si>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</si>
  <si>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</si>
  <si>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</si>
  <si>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</si>
  <si>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</si>
  <si>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</si>
  <si>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</si>
  <si>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</si>
  <si>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</si>
  <si>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</si>
  <si>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</si>
  <si>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</si>
  <si>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</si>
  <si>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</si>
  <si>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</si>
  <si>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</si>
  <si>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</si>
  <si>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</si>
  <si>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</si>
  <si>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</si>
  <si>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</si>
  <si>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</si>
  <si>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</si>
  <si>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</si>
  <si>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</si>
  <si>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</si>
  <si>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</si>
  <si>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</si>
  <si>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</si>
  <si>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</si>
  <si>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</si>
  <si>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</si>
  <si>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</si>
  <si>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</si>
  <si>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</si>
  <si>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</si>
  <si>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</si>
  <si>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</si>
  <si>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</si>
  <si>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</si>
  <si>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</si>
  <si>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</si>
  <si>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</si>
  <si>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</si>
  <si>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</si>
  <si>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</si>
  <si>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</si>
  <si>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</si>
  <si>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</si>
  <si>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</si>
  <si>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</si>
  <si>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</si>
  <si>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</si>
  <si>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</si>
  <si>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</si>
  <si>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</si>
  <si>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</si>
  <si>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</si>
  <si>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</si>
  <si>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</si>
  <si>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</si>
  <si>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</si>
  <si>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</si>
  <si>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</si>
  <si>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</si>
  <si>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</si>
  <si>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</si>
  <si>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</si>
  <si>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</si>
  <si>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</si>
  <si>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</si>
  <si>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</si>
  <si>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</si>
  <si>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</si>
  <si>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</si>
  <si>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</si>
  <si>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</si>
  <si>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</si>
  <si>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</si>
  <si>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</si>
  <si>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</si>
  <si>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</si>
  <si>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</si>
  <si>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</si>
  <si>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</si>
  <si>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</si>
  <si>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</si>
  <si>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</si>
  <si>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</si>
  <si>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</si>
  <si>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</si>
  <si>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</si>
  <si>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</si>
  <si>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</si>
  <si>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</si>
  <si>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</si>
  <si>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</si>
  <si>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</si>
  <si>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</si>
  <si>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</si>
  <si>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</si>
  <si>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</si>
  <si>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</si>
  <si>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</si>
  <si>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</si>
  <si>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</si>
  <si>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</si>
  <si>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</si>
  <si>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</si>
  <si>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</si>
  <si>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</si>
  <si>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</si>
  <si>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</si>
  <si>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</si>
  <si>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</si>
  <si>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</si>
  <si>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</si>
  <si>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</si>
  <si>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</si>
  <si>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</si>
  <si>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</si>
  <si>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</si>
  <si>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</si>
  <si>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</si>
  <si>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</si>
  <si>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</si>
  <si>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</si>
  <si>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</si>
  <si>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</si>
  <si>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</si>
  <si>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</si>
  <si>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</si>
  <si>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</si>
  <si>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</si>
  <si>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</si>
  <si>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</si>
  <si>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</si>
  <si>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</si>
  <si>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</si>
  <si>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</si>
  <si>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</si>
  <si>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</si>
  <si>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</si>
  <si>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</si>
  <si>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</si>
  <si>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</si>
  <si>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</si>
  <si>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</si>
  <si>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</si>
  <si>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</si>
  <si>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</si>
  <si>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</si>
  <si>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</si>
  <si>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</si>
  <si>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</si>
  <si>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</si>
  <si>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</si>
  <si>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</si>
  <si>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</si>
  <si>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</si>
  <si>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</si>
  <si>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</si>
  <si>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</si>
  <si>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</si>
  <si>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</si>
  <si>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</si>
  <si>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</si>
  <si>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</si>
  <si>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</si>
  <si>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</si>
  <si>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</si>
  <si>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</si>
  <si>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</si>
  <si>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</si>
  <si>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</si>
  <si>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</si>
  <si>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</si>
  <si>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</si>
  <si>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</si>
  <si>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</si>
  <si>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</si>
  <si>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</si>
  <si>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</si>
  <si>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</si>
  <si>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</si>
  <si>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</si>
  <si>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</si>
  <si>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</si>
  <si>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</si>
  <si>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</si>
  <si>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</si>
  <si>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</si>
  <si>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</si>
  <si>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</si>
  <si>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</si>
  <si>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</si>
  <si>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</si>
  <si>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</si>
  <si>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</si>
  <si>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</si>
  <si>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</si>
  <si>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</si>
  <si>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</si>
  <si>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</si>
  <si>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</si>
  <si>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</si>
  <si>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</si>
  <si>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</si>
  <si>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</si>
  <si>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</si>
  <si>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</si>
  <si>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</si>
  <si>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</si>
  <si>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</si>
  <si>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</si>
  <si>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</si>
  <si>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</si>
  <si>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</si>
  <si>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</si>
  <si>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</si>
  <si>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</si>
  <si>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</si>
  <si>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</si>
  <si>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</si>
  <si>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</si>
  <si>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</si>
  <si>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</si>
  <si>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</si>
  <si>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</si>
  <si>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</si>
  <si>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</si>
  <si>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</si>
  <si>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</si>
  <si>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</si>
  <si>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</si>
  <si>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</si>
  <si>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</si>
  <si>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</si>
  <si>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</si>
  <si>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</si>
  <si>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</si>
  <si>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</si>
  <si>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</si>
  <si>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</si>
  <si>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</si>
  <si>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</si>
  <si>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</si>
  <si>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</si>
  <si>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</si>
  <si>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</si>
  <si>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</si>
  <si>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</si>
  <si>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</si>
  <si>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</si>
  <si>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</si>
  <si>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</si>
  <si>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</si>
  <si>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</si>
  <si>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</si>
  <si>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</si>
  <si>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</si>
  <si>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</si>
  <si>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</si>
  <si>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</si>
  <si>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</si>
  <si>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</si>
  <si>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</si>
  <si>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</si>
  <si>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</si>
  <si>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</si>
  <si>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</si>
  <si>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</si>
  <si>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</si>
  <si>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</si>
  <si>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</si>
  <si>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</si>
  <si>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</si>
  <si>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</si>
  <si>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</si>
  <si>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</si>
  <si>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</si>
  <si>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</si>
  <si>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</si>
  <si>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</si>
  <si>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</si>
  <si>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</si>
  <si>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</si>
  <si>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</si>
  <si>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</si>
  <si>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</si>
  <si>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</si>
  <si>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</si>
  <si>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</si>
  <si>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</si>
  <si>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</si>
  <si>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</si>
  <si>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</si>
  <si>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</si>
  <si>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</si>
  <si>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</si>
  <si>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</si>
  <si>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</si>
  <si>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</si>
  <si>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</si>
  <si>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</si>
  <si>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</si>
  <si>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</si>
  <si>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</si>
  <si>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</si>
  <si>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</si>
  <si>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</si>
  <si>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</si>
  <si>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</si>
  <si>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</si>
  <si>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</si>
  <si>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</si>
  <si>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</si>
  <si>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</si>
  <si>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</si>
  <si>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</si>
  <si>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</si>
  <si>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</si>
  <si>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</si>
  <si>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</si>
  <si>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</si>
  <si>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</si>
  <si>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</si>
  <si>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</si>
  <si>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</si>
  <si>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</si>
  <si>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</si>
  <si>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</si>
  <si>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</si>
  <si>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</si>
  <si>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</si>
  <si>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</si>
  <si>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</si>
  <si>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</si>
  <si>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</si>
  <si>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</si>
  <si>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</si>
  <si>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</si>
  <si>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</si>
  <si>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</si>
  <si>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</si>
  <si>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</si>
  <si>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</si>
  <si>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</si>
  <si>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</si>
  <si>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</si>
  <si>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</si>
  <si>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</si>
  <si>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</si>
  <si>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</si>
  <si>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</si>
  <si>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</si>
  <si>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</si>
  <si>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</si>
  <si>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</si>
  <si>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</si>
  <si>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</si>
  <si>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</si>
  <si>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</si>
  <si>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</si>
  <si>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</si>
  <si>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</si>
  <si>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</si>
  <si>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</si>
  <si>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</si>
  <si>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</si>
  <si>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</si>
  <si>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</si>
  <si>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</si>
  <si>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</si>
  <si>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</si>
  <si>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</si>
  <si>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</si>
  <si>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</si>
  <si>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</si>
  <si>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</si>
  <si>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</si>
  <si>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</si>
  <si>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</si>
  <si>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</si>
  <si>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</si>
  <si>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</si>
  <si>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</si>
  <si>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</si>
  <si>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</si>
  <si>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</si>
  <si>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</si>
  <si>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</si>
  <si>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</si>
  <si>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</si>
  <si>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</si>
  <si>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</si>
  <si>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</si>
  <si>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</si>
  <si>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</si>
  <si>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</si>
  <si>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</si>
  <si>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</si>
  <si>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</si>
  <si>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</si>
  <si>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</si>
  <si>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</si>
  <si>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</si>
  <si>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</si>
  <si>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</si>
  <si>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</si>
  <si>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</si>
  <si>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</si>
  <si>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</si>
  <si>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</si>
  <si>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</si>
  <si>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</si>
  <si>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</si>
  <si>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</si>
  <si>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</si>
  <si>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</si>
  <si>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</si>
  <si>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</si>
  <si>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</si>
  <si>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</si>
  <si>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</si>
  <si>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</si>
  <si>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</si>
  <si>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</si>
  <si>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</si>
  <si>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</si>
  <si>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</si>
  <si>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</si>
  <si>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</si>
  <si>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</si>
  <si>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</si>
  <si>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</si>
  <si>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</si>
  <si>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</si>
  <si>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</si>
  <si>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</si>
  <si>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</si>
  <si>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</si>
  <si>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</si>
  <si>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</si>
  <si>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</si>
  <si>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</si>
  <si>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</si>
  <si>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</si>
  <si>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</si>
  <si>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</si>
  <si>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</si>
  <si>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</si>
  <si>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</si>
  <si>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</si>
  <si>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</si>
  <si>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</si>
  <si>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</si>
  <si>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</si>
  <si>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</si>
  <si>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</si>
  <si>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</si>
  <si>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</si>
  <si>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</si>
  <si>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</si>
  <si>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</si>
  <si>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</si>
  <si>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</si>
  <si>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</si>
  <si>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</si>
  <si>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</si>
  <si>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</si>
  <si>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</si>
  <si>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</si>
  <si>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</si>
  <si>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</si>
  <si>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</si>
  <si>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</si>
  <si>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</si>
  <si>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</si>
  <si>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</si>
  <si>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</si>
  <si>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</si>
  <si>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</si>
  <si>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</si>
  <si>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</si>
  <si>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</si>
  <si>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</si>
  <si>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</si>
  <si>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</si>
  <si>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</si>
  <si>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</si>
  <si>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</si>
  <si>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</si>
  <si>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</si>
  <si>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</si>
  <si>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</si>
  <si>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</si>
  <si>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</si>
  <si>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</si>
  <si>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</si>
  <si>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</si>
  <si>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</si>
  <si>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</si>
  <si>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</si>
  <si>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</si>
  <si>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</si>
  <si>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</si>
  <si>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</si>
  <si>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</si>
  <si>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</si>
  <si>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</si>
  <si>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</si>
  <si>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</si>
  <si>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</si>
  <si>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</si>
  <si>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</si>
  <si>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</si>
  <si>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</si>
  <si>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</si>
  <si>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</si>
  <si>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</si>
  <si>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</si>
  <si>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</si>
  <si>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</si>
  <si>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</si>
  <si>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</si>
  <si>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</si>
  <si>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</si>
  <si>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</si>
  <si>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</si>
  <si>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</si>
  <si>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</si>
  <si>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</si>
  <si>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</si>
  <si>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</si>
  <si>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</si>
  <si>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</si>
  <si>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</si>
  <si>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</si>
  <si>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</si>
  <si>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</si>
  <si>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</si>
  <si>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</si>
  <si>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</si>
  <si>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</si>
  <si>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</si>
  <si>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</si>
  <si>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</si>
  <si>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</si>
  <si>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</si>
  <si>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</si>
  <si>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</si>
  <si>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</si>
  <si>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</si>
  <si>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</si>
  <si>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</si>
  <si>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</si>
  <si>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</si>
  <si>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</si>
  <si>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</si>
  <si>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</si>
  <si>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</si>
  <si>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</si>
  <si>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</si>
  <si>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</si>
  <si>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</si>
  <si>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</si>
  <si>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</si>
  <si>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</si>
  <si>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</si>
  <si>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</si>
  <si>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</si>
  <si>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</si>
  <si>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</si>
  <si>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</si>
  <si>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</si>
  <si>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</si>
  <si>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</si>
  <si>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</si>
  <si>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</si>
  <si>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</si>
  <si>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</si>
  <si>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</si>
  <si>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</si>
  <si>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</si>
  <si>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</si>
  <si>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</si>
  <si>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</si>
  <si>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</si>
  <si>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</si>
  <si>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</si>
  <si>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</si>
  <si>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</si>
  <si>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</si>
  <si>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</si>
  <si>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</si>
  <si>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</si>
  <si>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</si>
  <si>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</si>
  <si>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</si>
  <si>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</si>
  <si>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</si>
  <si>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</si>
  <si>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</si>
  <si>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</si>
  <si>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</si>
  <si>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</si>
  <si>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</si>
  <si>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</si>
  <si>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</si>
  <si>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</si>
  <si>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</si>
  <si>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</si>
  <si>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</si>
  <si>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</si>
  <si>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</si>
  <si>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</si>
  <si>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</si>
  <si>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</si>
  <si>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</si>
  <si>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</si>
  <si>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</si>
  <si>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</si>
  <si>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</si>
  <si>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</si>
  <si>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</si>
  <si>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</si>
  <si>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</si>
  <si>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</si>
  <si>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</si>
  <si>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</si>
  <si>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</si>
  <si>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</si>
  <si>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</si>
  <si>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</si>
  <si>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</si>
  <si>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</si>
  <si>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</si>
  <si>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</si>
  <si>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</si>
  <si>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</si>
  <si>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</si>
  <si>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</si>
  <si>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</si>
  <si>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</si>
  <si>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</si>
  <si>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</si>
  <si>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</si>
  <si>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</si>
  <si>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</si>
  <si>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</si>
  <si>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</si>
  <si>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</si>
  <si>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</si>
  <si>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</si>
  <si>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</si>
  <si>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</si>
  <si>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</si>
  <si>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</si>
  <si>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</si>
  <si>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</si>
  <si>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</si>
  <si>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</si>
  <si>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</si>
  <si>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</si>
  <si>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</si>
  <si>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</si>
  <si>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</si>
  <si>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</si>
  <si>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</si>
  <si>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</si>
  <si>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</si>
  <si>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</si>
  <si>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</si>
  <si>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</si>
  <si>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</si>
  <si>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</si>
  <si>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</si>
  <si>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</si>
  <si>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</si>
  <si>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</si>
  <si>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</si>
  <si>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</si>
  <si>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</si>
  <si>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</si>
  <si>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</si>
  <si>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</si>
  <si>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</si>
  <si>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</si>
  <si>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</si>
  <si>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</si>
  <si>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</si>
  <si>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</si>
  <si>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</si>
  <si>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</si>
  <si>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</si>
  <si>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</si>
  <si>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</si>
  <si>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</si>
  <si>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</si>
  <si>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</si>
  <si>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</si>
  <si>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</si>
  <si>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</si>
  <si>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</si>
  <si>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</si>
  <si>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</si>
  <si>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</si>
  <si>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</si>
  <si>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</si>
  <si>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</si>
  <si>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</si>
  <si>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</si>
  <si>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</si>
  <si>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</si>
  <si>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</si>
  <si>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</si>
  <si>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</si>
  <si>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</si>
  <si>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</si>
  <si>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</si>
  <si>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</si>
  <si>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</si>
  <si>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</si>
  <si>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</si>
  <si>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</si>
  <si>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</si>
  <si>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</si>
  <si>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</si>
  <si>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</si>
  <si>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</si>
  <si>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</si>
  <si>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</si>
  <si>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</si>
  <si>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</si>
  <si>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</si>
  <si>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</si>
  <si>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</si>
  <si>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</si>
  <si>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</si>
  <si>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</si>
  <si>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</si>
  <si>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</si>
  <si>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</si>
  <si>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</si>
  <si>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</si>
  <si>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</si>
  <si>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</si>
  <si>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</si>
  <si>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</si>
  <si>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</si>
  <si>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</si>
  <si>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</si>
  <si>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</si>
  <si>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</si>
  <si>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</si>
  <si>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</si>
  <si>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</si>
  <si>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</si>
  <si>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</si>
  <si>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</si>
  <si>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</si>
  <si>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</si>
  <si>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</si>
  <si>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</si>
  <si>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</si>
  <si>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</si>
  <si>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</si>
  <si>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</si>
  <si>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</si>
  <si>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</si>
  <si>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</si>
  <si>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</si>
  <si>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</si>
  <si>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</si>
  <si>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</si>
  <si>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</si>
  <si>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</si>
  <si>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</si>
  <si>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</si>
  <si>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</si>
  <si>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</si>
  <si>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</si>
  <si>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</si>
  <si>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</si>
  <si>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</si>
  <si>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</si>
  <si>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</si>
  <si>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</si>
  <si>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</si>
  <si>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</si>
  <si>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</si>
  <si>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</si>
  <si>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</si>
  <si>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</si>
  <si>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</si>
  <si>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</si>
  <si>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</si>
  <si>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</si>
  <si>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</si>
  <si>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</si>
  <si>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</si>
  <si>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</si>
  <si>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</si>
  <si>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</si>
  <si>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</si>
  <si>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</si>
  <si>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</si>
  <si>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</si>
  <si>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</si>
  <si>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</si>
  <si>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</si>
  <si>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</si>
  <si>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</si>
  <si>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</si>
  <si>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</si>
  <si>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</si>
  <si>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</si>
  <si>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</si>
  <si>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</si>
  <si>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</si>
  <si>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</si>
  <si>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</si>
  <si>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</si>
  <si>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</si>
  <si>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</si>
  <si>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</si>
  <si>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</si>
  <si>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</si>
  <si>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</si>
  <si>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</si>
  <si>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</si>
  <si>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</si>
  <si>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</si>
  <si>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</si>
  <si>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</si>
  <si>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</si>
  <si>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</si>
  <si>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</si>
  <si>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</si>
  <si>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</si>
  <si>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</si>
  <si>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</si>
  <si>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</si>
  <si>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</si>
  <si>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</si>
  <si>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</si>
  <si>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</si>
  <si>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</si>
  <si>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</si>
  <si>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</si>
  <si>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</si>
  <si>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</si>
  <si>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</si>
  <si>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</si>
  <si>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</si>
  <si>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</si>
  <si>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</si>
  <si>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</si>
  <si>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</si>
  <si>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</si>
  <si>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</si>
  <si>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</si>
  <si>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</si>
  <si>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</si>
  <si>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</si>
  <si>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</si>
  <si>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</si>
  <si>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</si>
  <si>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</si>
  <si>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</si>
  <si>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</si>
  <si>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</si>
  <si>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</si>
  <si>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</si>
  <si>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</si>
  <si>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</si>
  <si>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</si>
  <si>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</si>
  <si>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</si>
  <si>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</si>
  <si>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</si>
  <si>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</si>
  <si>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</si>
  <si>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</si>
  <si>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</si>
  <si>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</si>
  <si>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</si>
  <si>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</si>
  <si>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</si>
  <si>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</si>
  <si>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</si>
  <si>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</si>
  <si>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</si>
  <si>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</si>
  <si>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</si>
  <si>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</si>
  <si>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</si>
  <si>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</si>
  <si>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</si>
  <si>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</si>
  <si>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</si>
  <si>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</si>
  <si>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</si>
  <si>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</si>
  <si>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</si>
  <si>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</si>
  <si>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</si>
  <si>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</si>
  <si>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</si>
  <si>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</si>
  <si>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</si>
  <si>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</si>
  <si>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</si>
  <si>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</si>
  <si>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</si>
  <si>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</si>
  <si>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</si>
  <si>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</si>
  <si>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</si>
  <si>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</si>
  <si>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</si>
  <si>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</si>
  <si>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</si>
  <si>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</si>
  <si>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</si>
  <si>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</si>
  <si>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</si>
  <si>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</si>
  <si>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</si>
  <si>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</si>
  <si>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</si>
  <si>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</si>
  <si>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</si>
  <si>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</si>
  <si>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</si>
  <si>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</si>
  <si>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</si>
  <si>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</si>
  <si>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</si>
  <si>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</si>
  <si>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</si>
  <si>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</si>
  <si>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</si>
  <si>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</si>
  <si>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</si>
  <si>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</si>
  <si>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</si>
  <si>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</si>
  <si>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</si>
  <si>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</si>
  <si>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</si>
  <si>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</si>
  <si>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</si>
  <si>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</si>
  <si>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</si>
  <si>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</si>
  <si>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</si>
  <si>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</si>
  <si>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</si>
  <si>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</si>
  <si>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</si>
  <si>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</si>
  <si>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</si>
  <si>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</si>
  <si>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</si>
  <si>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</si>
  <si>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</si>
  <si>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</si>
  <si>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</si>
  <si>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</si>
  <si>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</si>
  <si>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</si>
  <si>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</si>
  <si>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</si>
  <si>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</si>
  <si>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</si>
  <si>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</si>
  <si>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</si>
  <si>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</si>
  <si>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</si>
  <si>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</si>
  <si>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</si>
  <si>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</si>
  <si>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</si>
  <si>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</si>
  <si>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</si>
  <si>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</si>
  <si>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</si>
  <si>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</si>
  <si>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</si>
  <si>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</si>
  <si>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</si>
  <si>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</si>
  <si>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</si>
  <si>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</si>
  <si>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</si>
  <si>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</si>
  <si>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</si>
  <si>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</si>
  <si>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</si>
  <si>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</si>
  <si>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</si>
  <si>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</si>
  <si>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</si>
  <si>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</si>
  <si>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</si>
  <si>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</si>
  <si>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</si>
  <si>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</si>
  <si>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</si>
  <si>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</si>
  <si>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</si>
  <si>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</si>
  <si>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</si>
  <si>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</si>
  <si>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</si>
  <si>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</si>
  <si>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</si>
  <si>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</si>
  <si>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</si>
  <si>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</si>
  <si>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</si>
  <si>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</si>
  <si>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</si>
  <si>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</si>
  <si>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</si>
  <si>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</si>
  <si>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</si>
  <si>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</si>
  <si>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</si>
  <si>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</si>
  <si>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</si>
  <si>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</si>
  <si>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</si>
  <si>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</si>
  <si>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</si>
  <si>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</si>
  <si>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</si>
  <si>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</si>
  <si>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</si>
  <si>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</si>
  <si>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</si>
  <si>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</si>
  <si>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</si>
  <si>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</si>
  <si>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</si>
  <si>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</si>
  <si>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</si>
  <si>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</si>
  <si>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</si>
  <si>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</si>
  <si>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</si>
  <si>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</si>
  <si>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</si>
  <si>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</si>
  <si>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</si>
  <si>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</si>
  <si>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</si>
  <si>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</si>
  <si>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</si>
  <si>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</si>
  <si>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</si>
  <si>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</si>
  <si>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</si>
  <si>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</si>
  <si>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</si>
  <si>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</si>
  <si>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</si>
  <si>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</si>
  <si>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</si>
  <si>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</si>
  <si>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</si>
  <si>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</si>
  <si>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</si>
  <si>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</si>
  <si>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</si>
  <si>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</si>
  <si>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</si>
  <si>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</si>
  <si>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</si>
  <si>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</si>
  <si>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</si>
  <si>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</si>
  <si>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</si>
  <si>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</si>
  <si>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</si>
  <si>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</si>
  <si>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</si>
  <si>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</si>
  <si>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</si>
  <si>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</si>
  <si>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</si>
  <si>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</si>
  <si>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</si>
  <si>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</si>
  <si>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</si>
  <si>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</si>
  <si>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</si>
  <si>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</si>
  <si>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</si>
  <si>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</si>
  <si>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</si>
  <si>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</si>
  <si>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</si>
  <si>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</si>
  <si>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</si>
  <si>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</si>
  <si>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</si>
  <si>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</si>
  <si>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</si>
  <si>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</si>
  <si>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</si>
  <si>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</si>
  <si>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</si>
  <si>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</si>
  <si>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</si>
  <si>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</si>
  <si>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</si>
  <si>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</si>
  <si>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</si>
  <si>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</si>
  <si>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</si>
  <si>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</si>
  <si>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</si>
  <si>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</si>
  <si>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</si>
  <si>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</si>
  <si>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</si>
  <si>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</si>
  <si>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</si>
  <si>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</si>
  <si>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</si>
  <si>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</si>
  <si>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</si>
  <si>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</si>
  <si>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</si>
  <si>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</si>
  <si>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</si>
  <si>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</si>
  <si>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</si>
  <si>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</si>
  <si>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</si>
  <si>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</si>
  <si>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</si>
  <si>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</si>
  <si>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</si>
  <si>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</si>
  <si>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</si>
  <si>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</si>
  <si>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</si>
  <si>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</si>
  <si>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</si>
  <si>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</si>
  <si>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</si>
  <si>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</si>
  <si>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</si>
  <si>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</si>
  <si>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</si>
  <si>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</si>
  <si>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</si>
  <si>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</si>
  <si>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</si>
  <si>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</si>
  <si>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</si>
  <si>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</si>
  <si>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</si>
  <si>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</si>
  <si>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</si>
  <si>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</si>
  <si>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</si>
  <si>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</si>
  <si>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</si>
  <si>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</si>
  <si>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</si>
  <si>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</si>
  <si>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</si>
  <si>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</si>
  <si>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</si>
  <si>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</si>
  <si>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</si>
  <si>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</si>
  <si>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</si>
  <si>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</si>
  <si>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</si>
  <si>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</si>
  <si>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</si>
  <si>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</si>
  <si>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</si>
  <si>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</si>
  <si>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</si>
  <si>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</si>
  <si>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</si>
  <si>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</si>
  <si>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</si>
  <si>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</si>
  <si>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</si>
  <si>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</si>
  <si>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</si>
  <si>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</si>
  <si>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</si>
  <si>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</si>
  <si>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</si>
  <si>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</si>
  <si>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</si>
  <si>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</si>
  <si>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</si>
  <si>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</si>
  <si>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</si>
  <si>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</si>
  <si>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</si>
  <si>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</si>
  <si>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</si>
  <si>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</si>
  <si>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</si>
  <si>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</si>
  <si>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</si>
  <si>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</si>
  <si>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</si>
  <si>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</si>
  <si>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</si>
  <si>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</si>
  <si>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</si>
  <si>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</si>
  <si>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</si>
  <si>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</si>
  <si>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</si>
  <si>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</si>
  <si>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</si>
  <si>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</si>
  <si>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</si>
  <si>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</si>
  <si>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</si>
  <si>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</si>
  <si>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</si>
  <si>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</si>
  <si>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</si>
  <si>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</si>
  <si>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</si>
  <si>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</si>
  <si>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</si>
  <si>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</si>
  <si>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</si>
  <si>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</si>
  <si>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</si>
  <si>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</si>
  <si>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</si>
  <si>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</si>
  <si>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</si>
  <si>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</si>
  <si>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</si>
  <si>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</si>
  <si>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</si>
  <si>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</si>
  <si>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</si>
  <si>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</si>
  <si>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</si>
  <si>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</si>
  <si>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</si>
  <si>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</si>
  <si>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</si>
  <si>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</si>
  <si>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</si>
  <si>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</si>
  <si>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</si>
  <si>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</si>
  <si>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</si>
  <si>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</si>
  <si>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</si>
  <si>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</si>
  <si>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</si>
  <si>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</si>
  <si>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</si>
  <si>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</si>
  <si>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</si>
  <si>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</si>
  <si>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</si>
  <si>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</si>
  <si>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</si>
  <si>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</si>
  <si>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</si>
  <si>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</si>
  <si>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</si>
  <si>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</si>
  <si>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</si>
  <si>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</si>
  <si>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</si>
  <si>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</si>
  <si>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</si>
  <si>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</si>
  <si>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</si>
  <si>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</si>
  <si>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</si>
  <si>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</si>
  <si>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</si>
  <si>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</si>
  <si>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</si>
  <si>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</si>
  <si>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</si>
  <si>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</si>
  <si>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</si>
  <si>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</si>
  <si>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</si>
  <si>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</si>
  <si>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</si>
  <si>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</si>
  <si>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</si>
  <si>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</si>
  <si>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</si>
  <si>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</si>
  <si>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</si>
  <si>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</si>
  <si>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</si>
  <si>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</si>
  <si>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</si>
  <si>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</si>
  <si>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</si>
  <si>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</si>
  <si>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</si>
  <si>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</si>
  <si>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</si>
  <si>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</si>
  <si>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</si>
  <si>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</si>
  <si>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</si>
  <si>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</si>
  <si>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</si>
  <si>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</si>
  <si>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</si>
  <si>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</si>
  <si>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</si>
  <si>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</si>
  <si>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</si>
  <si>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</si>
  <si>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</si>
  <si>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</si>
  <si>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</si>
  <si>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</si>
  <si>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</si>
  <si>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</si>
  <si>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</si>
  <si>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</si>
  <si>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</si>
  <si>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</si>
  <si>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</si>
  <si>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</si>
  <si>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</si>
  <si>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</si>
  <si>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</si>
  <si>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</si>
  <si>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</si>
  <si>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</si>
  <si>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</si>
  <si>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</si>
  <si>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</si>
  <si>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</si>
  <si>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</si>
  <si>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</si>
  <si>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</si>
  <si>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</si>
  <si>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</si>
  <si>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</si>
  <si>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</si>
  <si>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</si>
  <si>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</si>
  <si>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</si>
  <si>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</si>
  <si>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</si>
  <si>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</si>
  <si>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</si>
  <si>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</si>
  <si>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</si>
  <si>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</si>
  <si>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</si>
  <si>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</si>
  <si>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</si>
  <si>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</si>
  <si>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</si>
  <si>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</si>
  <si>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</si>
  <si>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</si>
  <si>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</si>
  <si>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</si>
  <si>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</si>
  <si>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</si>
  <si>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</si>
  <si>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</si>
  <si>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</si>
  <si>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</si>
  <si>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</si>
  <si>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</si>
  <si>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</si>
  <si>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</si>
  <si>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</si>
  <si>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</si>
  <si>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</si>
  <si>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</si>
  <si>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</si>
  <si>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</si>
  <si>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</si>
  <si>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</si>
  <si>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</si>
  <si>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</si>
  <si>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</si>
  <si>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</si>
  <si>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</si>
  <si>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</si>
  <si>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</si>
  <si>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</si>
  <si>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</si>
  <si>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</si>
  <si>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</si>
  <si>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</si>
  <si>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</si>
  <si>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</si>
  <si>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</si>
  <si>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</si>
  <si>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</si>
  <si>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</si>
  <si>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</si>
  <si>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</si>
  <si>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</si>
  <si>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</si>
  <si>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</si>
  <si>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</si>
  <si>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</si>
  <si>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</si>
  <si>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</si>
  <si>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</si>
  <si>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</si>
  <si>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</si>
  <si>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</si>
  <si>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</si>
  <si>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</si>
  <si>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</si>
  <si>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</si>
  <si>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</si>
  <si>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</si>
  <si>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</si>
  <si>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</si>
  <si>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</si>
  <si>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</si>
  <si>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</si>
  <si>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</si>
  <si>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</si>
  <si>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</si>
  <si>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</si>
  <si>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</si>
  <si>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</si>
  <si>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</si>
  <si>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</si>
  <si>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</si>
  <si>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</si>
  <si>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</si>
  <si>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</si>
  <si>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</si>
  <si>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</si>
  <si>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</si>
  <si>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</si>
  <si>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</si>
  <si>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</si>
  <si>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</si>
  <si>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</si>
  <si>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</si>
  <si>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</si>
  <si>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</si>
  <si>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</si>
  <si>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</si>
  <si>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</si>
  <si>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</si>
  <si>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</si>
  <si>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</si>
  <si>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</si>
  <si>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</si>
  <si>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</si>
  <si>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</si>
  <si>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</si>
  <si>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</si>
  <si>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</si>
  <si>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</si>
  <si>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</si>
  <si>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</si>
  <si>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</si>
  <si>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</si>
  <si>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</si>
  <si>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</si>
  <si>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</si>
  <si>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</si>
  <si>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</si>
  <si>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</si>
  <si>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</si>
  <si>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</si>
  <si>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</si>
  <si>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</si>
  <si>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</si>
  <si>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</si>
  <si>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</si>
  <si>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</si>
  <si>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</si>
  <si>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</si>
  <si>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</si>
  <si>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</si>
  <si>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</si>
  <si>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</si>
  <si>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</si>
  <si>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</si>
  <si>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</si>
  <si>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</si>
  <si>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</si>
  <si>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</si>
  <si>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</si>
  <si>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</si>
  <si>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</si>
  <si>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</si>
  <si>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</si>
  <si>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</si>
  <si>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</si>
  <si>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</si>
  <si>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</si>
  <si>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</si>
  <si>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</si>
  <si>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</si>
  <si>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</si>
  <si>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</si>
  <si>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</si>
  <si>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</si>
  <si>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</si>
  <si>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</si>
  <si>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</si>
  <si>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</si>
  <si>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</si>
  <si>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</si>
  <si>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</si>
  <si>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</si>
  <si>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</si>
  <si>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</si>
  <si>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</si>
  <si>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</si>
  <si>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</si>
  <si>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</si>
  <si>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</si>
  <si>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</si>
  <si>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</si>
  <si>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</si>
  <si>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</si>
  <si>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</si>
  <si>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</si>
  <si>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</si>
  <si>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</si>
  <si>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</si>
  <si>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</si>
  <si>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</si>
  <si>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</si>
  <si>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</si>
  <si>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</si>
  <si>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</si>
  <si>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</si>
  <si>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</si>
  <si>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</si>
  <si>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</si>
  <si>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</si>
  <si>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</si>
  <si>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</si>
  <si>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</si>
  <si>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</si>
  <si>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</si>
  <si>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</si>
  <si>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</si>
  <si>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</si>
  <si>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</si>
  <si>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</si>
  <si>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</si>
  <si>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</si>
  <si>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</si>
  <si>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</si>
  <si>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</si>
  <si>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</si>
  <si>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</si>
  <si>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</si>
  <si>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</si>
  <si>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</si>
  <si>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</si>
  <si>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</si>
  <si>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</si>
  <si>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</si>
  <si>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</si>
  <si>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</si>
  <si>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</si>
  <si>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</si>
  <si>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</si>
  <si>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</si>
  <si>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</si>
  <si>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</si>
  <si>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</si>
  <si>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</si>
  <si>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</si>
  <si>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</si>
  <si>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</si>
  <si>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</si>
  <si>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</si>
  <si>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</si>
  <si>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</si>
  <si>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</si>
  <si>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</si>
  <si>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</si>
  <si>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</si>
  <si>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</si>
  <si>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</si>
  <si>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</si>
  <si>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</si>
  <si>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</si>
  <si>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</si>
  <si>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</si>
  <si>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</si>
  <si>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</si>
  <si>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</si>
  <si>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</si>
  <si>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</si>
  <si>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</si>
  <si>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</si>
  <si>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</si>
  <si>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</si>
  <si>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</si>
  <si>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</si>
  <si>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</si>
  <si>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</si>
  <si>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</si>
  <si>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</si>
  <si>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</si>
  <si>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</si>
  <si>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</si>
  <si>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</si>
  <si>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</si>
  <si>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</si>
  <si>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</si>
  <si>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</si>
  <si>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</si>
  <si>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</si>
  <si>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</si>
  <si>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</si>
  <si>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</si>
  <si>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</si>
  <si>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</si>
  <si>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</si>
  <si>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</si>
  <si>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</si>
  <si>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</si>
  <si>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</si>
  <si>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</si>
  <si>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</si>
  <si>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</si>
  <si>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</si>
  <si>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</si>
  <si>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</si>
  <si>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</si>
  <si>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</si>
  <si>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</si>
  <si>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</si>
  <si>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</si>
  <si>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</si>
  <si>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</si>
  <si>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</si>
  <si>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</si>
  <si>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</si>
  <si>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</si>
  <si>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</si>
  <si>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</si>
  <si>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</si>
  <si>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</si>
  <si>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</si>
  <si>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</si>
  <si>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</si>
  <si>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</si>
  <si>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</si>
  <si>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</si>
  <si>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</si>
  <si>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</si>
  <si>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</si>
  <si>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</si>
  <si>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</si>
  <si>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</si>
  <si>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</si>
  <si>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</si>
  <si>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</si>
  <si>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</si>
  <si>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</si>
  <si>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</si>
  <si>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</si>
  <si>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</si>
  <si>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</si>
  <si>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</si>
  <si>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</si>
  <si>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</si>
  <si>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</si>
  <si>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</si>
  <si>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</si>
  <si>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</si>
  <si>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</si>
  <si>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</si>
  <si>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</si>
  <si>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</si>
  <si>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</si>
  <si>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</si>
  <si>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</si>
  <si>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</si>
  <si>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</si>
  <si>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</si>
  <si>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</si>
  <si>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</si>
  <si>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</si>
  <si>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</si>
  <si>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</si>
  <si>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</si>
  <si>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</si>
  <si>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</si>
  <si>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</si>
  <si>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</si>
  <si>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</si>
  <si>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</si>
  <si>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</si>
  <si>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</si>
  <si>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</si>
  <si>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</si>
  <si>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</si>
  <si>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</si>
  <si>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</si>
  <si>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</si>
  <si>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</si>
  <si>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</si>
  <si>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</si>
  <si>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</si>
  <si>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</si>
  <si>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</si>
  <si>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</si>
  <si>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</si>
  <si>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</si>
  <si>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</si>
  <si>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</si>
  <si>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</si>
  <si>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</si>
  <si>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</si>
  <si>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</si>
  <si>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</si>
  <si>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</si>
  <si>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</si>
  <si>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</si>
  <si>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</si>
  <si>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</si>
  <si>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</si>
  <si>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</si>
  <si>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</si>
  <si>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</si>
  <si>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</si>
  <si>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</si>
  <si>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</si>
  <si>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</si>
  <si>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</si>
  <si>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</si>
  <si>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</si>
  <si>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</si>
  <si>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</si>
  <si>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</si>
  <si>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</si>
  <si>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</si>
  <si>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</si>
  <si>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</si>
  <si>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</si>
  <si>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</si>
  <si>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</si>
  <si>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</si>
  <si>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</si>
  <si>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</si>
  <si>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</si>
  <si>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</si>
  <si>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</si>
  <si>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</si>
  <si>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</si>
  <si>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</si>
  <si>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</si>
  <si>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</si>
  <si>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</si>
  <si>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</si>
  <si>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</si>
  <si>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</si>
  <si>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</si>
  <si>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</si>
  <si>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</si>
  <si>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</si>
  <si>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</si>
  <si>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</si>
  <si>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</si>
  <si>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</si>
  <si>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</si>
  <si>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</si>
  <si>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</si>
  <si>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</si>
  <si>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</si>
  <si>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</si>
  <si>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</si>
  <si>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</si>
  <si>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</si>
  <si>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</si>
  <si>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</si>
  <si>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</si>
  <si>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</si>
  <si>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</si>
  <si>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</si>
  <si>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</si>
  <si>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</si>
  <si>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</si>
  <si>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</si>
  <si>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</si>
  <si>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</si>
  <si>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</si>
  <si>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</si>
  <si>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</si>
  <si>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</si>
  <si>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</si>
  <si>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</si>
  <si>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</si>
  <si>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</si>
  <si>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</si>
  <si>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</si>
  <si>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</si>
  <si>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</si>
  <si>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</si>
  <si>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</si>
  <si>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</si>
  <si>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</si>
  <si>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</si>
  <si>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</si>
  <si>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</si>
  <si>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</si>
  <si>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</si>
  <si>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</si>
  <si>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</si>
  <si>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</si>
  <si>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</si>
  <si>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</si>
  <si>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</si>
  <si>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</si>
  <si>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</si>
  <si>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</si>
  <si>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</si>
  <si>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</si>
  <si>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</si>
  <si>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</si>
  <si>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</si>
  <si>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</si>
  <si>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</si>
  <si>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</si>
  <si>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</si>
  <si>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</si>
  <si>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</si>
  <si>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</si>
  <si>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</si>
  <si>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</si>
  <si>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</si>
  <si>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</si>
  <si>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</si>
  <si>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</si>
  <si>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</si>
  <si>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</si>
  <si>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</si>
  <si>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</si>
  <si>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</si>
  <si>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</si>
  <si>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</si>
  <si>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</si>
  <si>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</si>
  <si>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</si>
  <si>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</si>
  <si>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</si>
  <si>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</si>
  <si>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</si>
  <si>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</si>
  <si>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</si>
  <si>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</si>
  <si>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</si>
  <si>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</si>
  <si>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</si>
  <si>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</si>
  <si>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</si>
  <si>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</si>
  <si>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</si>
  <si>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</si>
  <si>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</si>
  <si>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</si>
  <si>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</si>
  <si>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</si>
  <si>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</si>
  <si>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</si>
  <si>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</si>
  <si>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</si>
  <si>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</si>
  <si>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</si>
  <si>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</si>
  <si>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</si>
  <si>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</si>
  <si>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</si>
  <si>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</si>
  <si>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</si>
  <si>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</si>
  <si>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</si>
  <si>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</si>
  <si>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</si>
  <si>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</si>
  <si>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</si>
  <si>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</si>
  <si>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</si>
  <si>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</si>
  <si>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</si>
  <si>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</si>
  <si>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</si>
  <si>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</si>
  <si>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</si>
  <si>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</si>
  <si>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</si>
  <si>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</si>
  <si>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</si>
  <si>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</si>
  <si>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</si>
  <si>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</si>
  <si>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</si>
  <si>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</si>
  <si>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</si>
  <si>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</si>
  <si>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</si>
  <si>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</si>
  <si>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</si>
  <si>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</si>
  <si>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</si>
  <si>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</si>
  <si>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</si>
  <si>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</si>
  <si>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</si>
  <si>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</si>
  <si>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</si>
  <si>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</si>
  <si>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</si>
  <si>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</si>
  <si>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</si>
  <si>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</si>
  <si>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</si>
  <si>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</si>
  <si>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</si>
  <si>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</si>
  <si>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</si>
  <si>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</si>
  <si>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</si>
  <si>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</si>
  <si>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</si>
  <si>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</si>
  <si>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</si>
  <si>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</si>
  <si>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</si>
  <si>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</si>
  <si>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</si>
  <si>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</si>
  <si>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</si>
  <si>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</si>
  <si>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</si>
  <si>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</si>
  <si>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</si>
  <si>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</si>
  <si>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</si>
  <si>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</si>
  <si>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</si>
  <si>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</si>
  <si>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</si>
  <si>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</si>
  <si>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</si>
  <si>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</si>
  <si>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</si>
  <si>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</si>
  <si>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</si>
  <si>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</si>
  <si>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</si>
  <si>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</si>
  <si>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</si>
  <si>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</si>
  <si>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</si>
  <si>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</si>
  <si>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</si>
  <si>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</si>
  <si>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</si>
  <si>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</si>
  <si>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</si>
  <si>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</si>
  <si>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</si>
  <si>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</si>
  <si>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</si>
  <si>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</si>
  <si>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</si>
  <si>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</si>
  <si>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</si>
  <si>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</si>
  <si>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</si>
  <si>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</si>
  <si>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</si>
  <si>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</si>
  <si>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</si>
  <si>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</si>
  <si>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</si>
  <si>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</si>
  <si>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</si>
  <si>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</si>
  <si>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</si>
  <si>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</si>
  <si>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</si>
  <si>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</si>
  <si>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</si>
  <si>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</si>
  <si>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</si>
  <si>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</si>
  <si>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</si>
  <si>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</si>
  <si>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</si>
  <si>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</si>
  <si>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</si>
  <si>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</si>
  <si>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</si>
  <si>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</si>
  <si>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</si>
  <si>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</si>
  <si>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</si>
  <si>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</si>
  <si>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</si>
  <si>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</si>
  <si>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</si>
  <si>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</si>
  <si>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</si>
  <si>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</si>
  <si>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</si>
  <si>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</si>
  <si>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</si>
  <si>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</si>
  <si>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</si>
  <si>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</si>
  <si>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</si>
  <si>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</si>
  <si>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</si>
  <si>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</si>
  <si>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</si>
  <si>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</si>
  <si>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</si>
  <si>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</si>
  <si>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</si>
  <si>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</si>
  <si>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</si>
  <si>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</si>
  <si>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</si>
  <si>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</si>
  <si>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</si>
  <si>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</si>
  <si>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</si>
  <si>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</si>
  <si>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</si>
  <si>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</si>
  <si>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</si>
  <si>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</si>
  <si>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</si>
  <si>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</si>
  <si>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</si>
  <si>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</si>
  <si>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</si>
  <si>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</si>
  <si>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</si>
  <si>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</si>
  <si>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</si>
  <si>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</si>
  <si>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</si>
  <si>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</si>
  <si>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</si>
  <si>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</si>
  <si>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</si>
  <si>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</si>
  <si>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</si>
  <si>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</si>
  <si>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</si>
  <si>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</si>
  <si>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</si>
  <si>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</si>
  <si>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</si>
  <si>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</si>
  <si>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</si>
  <si>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</si>
  <si>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</si>
  <si>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</si>
  <si>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</si>
  <si>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</si>
  <si>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</si>
  <si>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</si>
  <si>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</si>
  <si>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</si>
  <si>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</si>
  <si>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</si>
  <si>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</si>
  <si>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</si>
  <si>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</si>
  <si>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</si>
  <si>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</si>
  <si>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</si>
  <si>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</si>
  <si>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</si>
  <si>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</si>
  <si>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</si>
  <si>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</si>
  <si>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</si>
  <si>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</si>
  <si>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</si>
  <si>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</si>
  <si>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</si>
  <si>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</si>
  <si>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</si>
  <si>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</si>
  <si>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</si>
  <si>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</si>
  <si>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</si>
  <si>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</si>
  <si>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</si>
  <si>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</si>
  <si>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</si>
  <si>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</si>
  <si>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</si>
  <si>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</si>
  <si>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</si>
  <si>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</si>
  <si>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</si>
  <si>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</si>
  <si>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</si>
  <si>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</si>
  <si>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</si>
  <si>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</si>
  <si>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</si>
  <si>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</si>
  <si>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</si>
  <si>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</si>
  <si>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</si>
  <si>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</si>
  <si>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</si>
  <si>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</si>
  <si>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</si>
  <si>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</si>
  <si>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</si>
  <si>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</si>
  <si>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</si>
  <si>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</si>
  <si>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</si>
  <si>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</si>
  <si>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</si>
  <si>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</si>
  <si>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</si>
  <si>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</si>
  <si>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</si>
  <si>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</si>
  <si>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</si>
  <si>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</si>
  <si>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</si>
  <si>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</si>
  <si>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</si>
  <si>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</si>
  <si>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</si>
  <si>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</si>
  <si>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</si>
  <si>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</si>
  <si>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</si>
  <si>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</si>
  <si>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</si>
  <si>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</si>
  <si>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</si>
  <si>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</si>
  <si>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</si>
  <si>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</si>
  <si>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</si>
  <si>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</si>
  <si>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</si>
  <si>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</si>
  <si>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</si>
  <si>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</si>
  <si>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</si>
  <si>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</si>
  <si>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</si>
  <si>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</si>
  <si>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</si>
  <si>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</si>
  <si>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</si>
  <si>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</si>
  <si>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</si>
  <si>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</si>
  <si>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</si>
  <si>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</si>
  <si>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</si>
  <si>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</si>
  <si>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</si>
  <si>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</si>
  <si>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</si>
  <si>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</si>
  <si>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</si>
  <si>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</si>
  <si>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</si>
  <si>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</si>
  <si>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</si>
  <si>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</si>
  <si>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</si>
  <si>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</si>
  <si>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</si>
  <si>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</si>
  <si>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</si>
  <si>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</si>
  <si>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</si>
  <si>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</si>
  <si>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</si>
  <si>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</si>
  <si>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</si>
  <si>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</si>
  <si>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</si>
  <si>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</si>
  <si>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</si>
  <si>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</si>
  <si>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</si>
  <si>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</si>
  <si>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</si>
  <si>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</si>
  <si>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</si>
  <si>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</si>
  <si>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</si>
  <si>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</si>
  <si>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</si>
  <si>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</si>
  <si>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</si>
  <si>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</si>
  <si>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</si>
  <si>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</si>
  <si>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</si>
  <si>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</si>
  <si>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</si>
  <si>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</si>
  <si>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</si>
  <si>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</si>
  <si>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</si>
  <si>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</si>
  <si>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</si>
  <si>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</si>
  <si>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</si>
  <si>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</si>
  <si>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</si>
  <si>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</si>
  <si>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</si>
  <si>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</si>
  <si>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</si>
  <si>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</si>
  <si>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</si>
  <si>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</si>
  <si>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</si>
  <si>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</si>
  <si>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</si>
  <si>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</si>
  <si>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</si>
  <si>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</si>
  <si>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</si>
  <si>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</si>
  <si>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</si>
  <si>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</si>
  <si>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</si>
  <si>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</si>
  <si>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</si>
  <si>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</si>
  <si>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</si>
  <si>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</si>
  <si>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</si>
  <si>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</si>
  <si>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</si>
  <si>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</si>
  <si>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</si>
  <si>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</si>
  <si>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</si>
  <si>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</si>
  <si>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</si>
  <si>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</si>
  <si>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</si>
  <si>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</si>
  <si>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</si>
  <si>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</si>
  <si>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</si>
  <si>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</si>
  <si>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</si>
  <si>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</si>
  <si>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</si>
  <si>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</si>
  <si>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</si>
  <si>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</si>
  <si>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</si>
  <si>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</si>
  <si>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</si>
  <si>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</si>
  <si>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</si>
  <si>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</si>
  <si>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</si>
  <si>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</si>
  <si>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</si>
  <si>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</si>
  <si>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</si>
  <si>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</si>
  <si>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</si>
  <si>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</si>
  <si>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</si>
  <si>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</si>
  <si>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</si>
  <si>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</si>
  <si>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</si>
  <si>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</si>
  <si>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</si>
  <si>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</si>
  <si>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</si>
  <si>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</si>
  <si>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</si>
  <si>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</si>
  <si>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</si>
  <si>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</si>
  <si>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</si>
  <si>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</si>
  <si>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</si>
  <si>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</si>
  <si>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</si>
  <si>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</si>
  <si>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</si>
  <si>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</si>
  <si>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</si>
  <si>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</si>
  <si>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</si>
  <si>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</si>
  <si>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</si>
  <si>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</si>
  <si>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</si>
  <si>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</si>
  <si>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</si>
  <si>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</si>
  <si>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</si>
  <si>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</si>
  <si>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</si>
  <si>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</si>
  <si>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</si>
  <si>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</si>
  <si>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</si>
  <si>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</si>
  <si>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</si>
  <si>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</si>
  <si>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</si>
  <si>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</si>
  <si>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</si>
  <si>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</si>
  <si>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</si>
  <si>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</si>
  <si>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</si>
  <si>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</si>
  <si>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</si>
  <si>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</si>
  <si>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</si>
  <si>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</si>
  <si>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</si>
  <si>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</si>
  <si>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</si>
  <si>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</si>
  <si>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</si>
  <si>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</si>
  <si>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</si>
  <si>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</si>
  <si>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</si>
  <si>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</si>
  <si>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</si>
  <si>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</si>
  <si>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</si>
  <si>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</si>
  <si>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</si>
  <si>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</si>
  <si>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</si>
  <si>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</si>
  <si>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</si>
  <si>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</si>
  <si>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</si>
  <si>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</si>
  <si>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</si>
  <si>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</si>
  <si>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</si>
  <si>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</si>
  <si>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</si>
  <si>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</si>
  <si>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</si>
  <si>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</si>
  <si>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</si>
  <si>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</si>
  <si>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</si>
  <si>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</si>
  <si>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</si>
  <si>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</si>
  <si>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</si>
  <si>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</si>
  <si>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</si>
  <si>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</si>
  <si>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</si>
  <si>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</si>
  <si>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</si>
  <si>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</si>
  <si>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</si>
  <si>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</si>
  <si>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</si>
  <si>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</si>
  <si>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</si>
  <si>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</si>
  <si>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</si>
  <si>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</si>
  <si>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</si>
  <si>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</si>
  <si>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</si>
  <si>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</si>
  <si>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</si>
  <si>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</si>
  <si>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</si>
  <si>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</si>
  <si>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</si>
  <si>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</si>
  <si>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</si>
  <si>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</si>
  <si>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</si>
  <si>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</si>
  <si>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</si>
  <si>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</si>
  <si>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</si>
  <si>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</si>
  <si>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</si>
  <si>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</si>
  <si>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</si>
  <si>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</si>
  <si>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</si>
  <si>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</si>
  <si>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</si>
  <si>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</si>
  <si>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</si>
  <si>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</si>
  <si>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</si>
  <si>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</si>
  <si>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</si>
  <si>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</si>
  <si>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</si>
  <si>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</si>
  <si>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</si>
  <si>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</si>
  <si>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</si>
  <si>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</si>
  <si>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</si>
  <si>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</si>
  <si>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</si>
  <si>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</si>
  <si>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</si>
  <si>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</si>
  <si>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</si>
  <si>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</si>
  <si>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</si>
  <si>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</si>
  <si>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</si>
  <si>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</si>
  <si>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</si>
  <si>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</si>
  <si>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</si>
  <si>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</si>
  <si>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</si>
  <si>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</si>
  <si>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</si>
  <si>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</si>
  <si>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</si>
  <si>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</si>
  <si>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</si>
  <si>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</si>
  <si>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</si>
  <si>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</si>
  <si>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</si>
  <si>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</si>
  <si>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</si>
  <si>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</si>
  <si>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</si>
  <si>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</si>
  <si>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</si>
  <si>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</si>
  <si>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</si>
  <si>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</si>
  <si>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</si>
  <si>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</si>
  <si>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</si>
  <si>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</si>
  <si>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</si>
  <si>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</si>
  <si>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</si>
  <si>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</si>
  <si>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</si>
  <si>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</si>
  <si>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</si>
  <si>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</si>
  <si>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</si>
  <si>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</si>
  <si>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</si>
  <si>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</si>
  <si>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</si>
  <si>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</si>
  <si>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</si>
  <si>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</si>
  <si>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</si>
  <si>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</si>
  <si>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</si>
  <si>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</si>
  <si>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</si>
  <si>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</si>
  <si>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</si>
  <si>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</si>
  <si>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</si>
  <si>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</si>
  <si>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</si>
  <si>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</si>
  <si>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</si>
  <si>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</si>
  <si>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</si>
  <si>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</si>
  <si>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</si>
  <si>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</si>
  <si>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</si>
  <si>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</si>
  <si>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</si>
  <si>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</si>
  <si>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</si>
  <si>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</si>
  <si>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</si>
  <si>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</si>
  <si>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</si>
  <si>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</si>
  <si>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</si>
  <si>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</si>
  <si>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</si>
  <si>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</si>
  <si>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</si>
  <si>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</si>
  <si>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</si>
  <si>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</si>
  <si>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</si>
  <si>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</si>
  <si>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</si>
  <si>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</si>
  <si>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</si>
  <si>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</si>
  <si>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</si>
  <si>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</si>
  <si>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</si>
  <si>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</si>
  <si>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</si>
  <si>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</si>
  <si>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</si>
  <si>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</si>
  <si>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</si>
  <si>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</si>
  <si>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</si>
  <si>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</si>
  <si>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</si>
  <si>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</si>
  <si>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</si>
  <si>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</si>
  <si>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</si>
  <si>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</si>
  <si>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</si>
  <si>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</si>
  <si>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</si>
  <si>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</si>
  <si>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</si>
  <si>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</si>
  <si>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</si>
  <si>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</si>
  <si>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</si>
  <si>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</si>
  <si>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</si>
  <si>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</si>
  <si>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</si>
  <si>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</si>
  <si>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</si>
  <si>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</si>
  <si>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</si>
  <si>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</si>
  <si>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</si>
  <si>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</si>
  <si>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</si>
  <si>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</si>
  <si>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</si>
  <si>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</si>
  <si>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</si>
  <si>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</si>
  <si>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</si>
  <si>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</si>
  <si>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</si>
  <si>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</si>
  <si>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</si>
  <si>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</si>
  <si>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</si>
  <si>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</si>
  <si>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</si>
  <si>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</si>
  <si>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</si>
  <si>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</si>
  <si>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</si>
  <si>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</si>
  <si>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</si>
  <si>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</si>
  <si>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</si>
  <si>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</si>
  <si>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</si>
  <si>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</si>
  <si>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</si>
  <si>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</si>
  <si>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</si>
  <si>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</si>
  <si>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</si>
  <si>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</si>
  <si>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</si>
  <si>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</si>
  <si>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</si>
  <si>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</si>
  <si>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</si>
  <si>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</si>
  <si>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</si>
  <si>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</si>
  <si>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</si>
  <si>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</si>
  <si>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</si>
  <si>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</si>
  <si>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</si>
  <si>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</si>
  <si>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</si>
  <si>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</si>
  <si>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</si>
  <si>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</si>
  <si>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</si>
  <si>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</si>
  <si>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</si>
  <si>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</si>
  <si>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</si>
  <si>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</si>
  <si>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</si>
  <si>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</si>
  <si>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</si>
  <si>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</si>
  <si>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</si>
  <si>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</si>
  <si>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</si>
  <si>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</si>
  <si>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</si>
  <si>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</si>
  <si>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</si>
  <si>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</si>
  <si>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</si>
  <si>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</si>
  <si>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</si>
  <si>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</si>
  <si>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</si>
  <si>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</si>
  <si>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</si>
  <si>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</si>
  <si>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</si>
  <si>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</si>
  <si>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</si>
  <si>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</si>
  <si>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</si>
  <si>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</si>
  <si>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</si>
  <si>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</si>
  <si>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</si>
  <si>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</si>
  <si>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</si>
  <si>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</si>
  <si>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</si>
  <si>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</si>
  <si>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</si>
  <si>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</si>
  <si>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</si>
  <si>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</si>
  <si>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</si>
  <si>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</si>
  <si>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</si>
  <si>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</si>
  <si>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</si>
  <si>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</si>
  <si>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</si>
  <si>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</si>
  <si>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</si>
  <si>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</si>
  <si>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</si>
  <si>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</si>
  <si>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</si>
  <si>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</si>
  <si>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</si>
  <si>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</si>
  <si>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</si>
  <si>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</si>
  <si>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</si>
  <si>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</si>
  <si>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</si>
  <si>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</si>
  <si>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</si>
  <si>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</si>
  <si>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</si>
  <si>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</si>
  <si>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</si>
  <si>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</si>
  <si>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</si>
  <si>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</si>
  <si>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</si>
  <si>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</si>
  <si>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</si>
  <si>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</si>
  <si>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</si>
  <si>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</si>
  <si>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</si>
  <si>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</si>
  <si>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</si>
  <si>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</si>
  <si>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</si>
  <si>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</si>
  <si>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</si>
  <si>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</si>
  <si>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</si>
  <si>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</si>
  <si>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</si>
  <si>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</si>
  <si>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</si>
  <si>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</si>
  <si>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</si>
  <si>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</si>
  <si>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</si>
  <si>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</si>
  <si>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</si>
  <si>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</si>
  <si>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</si>
  <si>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</si>
  <si>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</si>
  <si>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</si>
  <si>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</si>
  <si>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</si>
  <si>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</si>
  <si>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</si>
  <si>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</si>
  <si>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</si>
  <si>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</si>
  <si>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</si>
  <si>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</si>
  <si>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</si>
  <si>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</si>
  <si>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</si>
  <si>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</si>
  <si>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</si>
  <si>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</si>
  <si>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</si>
  <si>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</si>
  <si>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</si>
  <si>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</si>
  <si>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</si>
  <si>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</si>
  <si>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</si>
  <si>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</si>
  <si>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</si>
  <si>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</si>
  <si>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</si>
  <si>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</si>
  <si>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</si>
  <si>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</si>
  <si>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</si>
  <si>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</si>
  <si>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</si>
  <si>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</si>
  <si>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</si>
  <si>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</si>
  <si>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</si>
  <si>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</si>
  <si>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</si>
  <si>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</si>
  <si>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</si>
  <si>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</si>
  <si>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</si>
  <si>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</si>
  <si>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</si>
  <si>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</si>
  <si>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</si>
  <si>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</si>
  <si>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</si>
  <si>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</si>
  <si>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</si>
  <si>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</si>
  <si>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</si>
  <si>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</si>
  <si>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</si>
  <si>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</si>
  <si>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</si>
  <si>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</si>
  <si>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</si>
  <si>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</si>
  <si>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</si>
  <si>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</si>
  <si>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</si>
  <si>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</si>
  <si>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</si>
  <si>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</si>
  <si>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</si>
  <si>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</si>
  <si>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</si>
  <si>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</si>
  <si>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</si>
  <si>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</si>
  <si>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</si>
  <si>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</si>
  <si>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</si>
  <si>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</si>
  <si>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</si>
  <si>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</si>
  <si>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</si>
  <si>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</si>
  <si>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</si>
  <si>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</si>
  <si>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</si>
  <si>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</si>
  <si>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</si>
  <si>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</si>
  <si>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</si>
  <si>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</si>
  <si>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</si>
  <si>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</si>
  <si>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</si>
  <si>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</si>
  <si>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</si>
  <si>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</si>
  <si>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</si>
  <si>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</si>
  <si>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</si>
  <si>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</si>
  <si>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</si>
  <si>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</si>
  <si>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</si>
  <si>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</si>
  <si>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</si>
  <si>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</si>
  <si>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</si>
  <si>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</si>
  <si>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</si>
  <si>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</si>
  <si>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</si>
  <si>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</si>
  <si>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</si>
  <si>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</si>
  <si>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</si>
  <si>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</si>
  <si>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</si>
  <si>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</si>
  <si>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</si>
  <si>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</si>
  <si>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</si>
  <si>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</si>
  <si>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</si>
  <si>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</si>
  <si>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</si>
  <si>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</si>
  <si>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</si>
  <si>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</si>
  <si>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</si>
  <si>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</si>
  <si>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</si>
  <si>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</si>
  <si>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</si>
  <si>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</si>
  <si>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</si>
  <si>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</si>
  <si>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</si>
  <si>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</si>
  <si>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</si>
  <si>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</si>
  <si>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</si>
  <si>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</si>
  <si>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</si>
  <si>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</si>
  <si>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</si>
  <si>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</si>
  <si>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</si>
  <si>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</si>
  <si>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</si>
  <si>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</si>
  <si>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</si>
  <si>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</si>
  <si>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</si>
  <si>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</si>
  <si>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</si>
  <si>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</si>
  <si>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</si>
  <si>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</si>
  <si>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</si>
  <si>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</si>
  <si>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</si>
  <si>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</si>
  <si>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</si>
  <si>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</si>
  <si>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</si>
  <si>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</si>
  <si>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</si>
  <si>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</si>
  <si>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</si>
  <si>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</si>
  <si>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</si>
  <si>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</si>
  <si>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</si>
  <si>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</si>
  <si>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</si>
  <si>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</si>
  <si>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</si>
  <si>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</si>
  <si>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</si>
  <si>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</si>
  <si>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</si>
  <si>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</si>
  <si>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</si>
  <si>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</si>
  <si>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</si>
  <si>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</si>
  <si>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</si>
  <si>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</si>
  <si>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</si>
  <si>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</si>
  <si>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</si>
  <si>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</si>
  <si>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</si>
  <si>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</si>
  <si>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</si>
  <si>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</si>
  <si>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</si>
  <si>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</si>
  <si>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</si>
  <si>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</si>
  <si>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</si>
  <si>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</si>
  <si>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</si>
  <si>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</si>
  <si>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</si>
  <si>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</si>
  <si>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</si>
  <si>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</si>
  <si>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</si>
  <si>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</si>
  <si>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</si>
  <si>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</si>
  <si>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</si>
  <si>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</si>
  <si>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</si>
  <si>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</si>
  <si>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</si>
  <si>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</si>
  <si>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</si>
  <si>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</si>
  <si>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</si>
  <si>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</si>
  <si>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</si>
  <si>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</si>
  <si>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</si>
  <si>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</si>
  <si>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</si>
  <si>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</si>
  <si>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</si>
  <si>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</si>
  <si>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</si>
  <si>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</si>
  <si>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</si>
  <si>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</si>
  <si>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</si>
  <si>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</si>
  <si>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</si>
  <si>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</si>
  <si>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</si>
  <si>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</si>
  <si>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</si>
  <si>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</si>
  <si>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</si>
  <si>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</si>
  <si>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</si>
  <si>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</si>
  <si>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</si>
  <si>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</si>
  <si>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</si>
  <si>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</si>
  <si>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</si>
  <si>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</si>
  <si>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</si>
  <si>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</si>
  <si>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</si>
  <si>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</si>
  <si>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</si>
  <si>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</si>
  <si>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</si>
  <si>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</si>
  <si>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</si>
  <si>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</si>
  <si>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</si>
  <si>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</si>
  <si>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</si>
  <si>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</si>
  <si>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</si>
  <si>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</si>
  <si>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</si>
  <si>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</si>
  <si>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</si>
  <si>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</si>
  <si>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</si>
  <si>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</si>
  <si>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</si>
  <si>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</si>
  <si>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</si>
  <si>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</si>
  <si>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</si>
  <si>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</si>
  <si>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</si>
  <si>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</si>
  <si>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</si>
  <si>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</si>
  <si>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</si>
  <si>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</si>
  <si>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</si>
  <si>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</si>
  <si>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</si>
  <si>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</si>
  <si>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</si>
  <si>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</si>
  <si>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</si>
  <si>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</si>
  <si>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</si>
  <si>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</si>
  <si>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</si>
  <si>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</si>
  <si>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</si>
  <si>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</si>
  <si>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</si>
  <si>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</si>
  <si>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</si>
  <si>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</si>
  <si>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</si>
  <si>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</si>
  <si>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</si>
  <si>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</si>
  <si>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</si>
  <si>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</si>
  <si>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</si>
  <si>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</si>
  <si>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</si>
  <si>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</si>
  <si>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</si>
  <si>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</si>
  <si>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</si>
  <si>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</si>
  <si>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</si>
  <si>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</si>
  <si>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</si>
  <si>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</si>
  <si>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</si>
  <si>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</si>
  <si>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</si>
  <si>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</si>
  <si>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</si>
  <si>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</si>
  <si>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</si>
  <si>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</si>
  <si>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</si>
  <si>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</si>
  <si>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</si>
  <si>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</si>
  <si>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</si>
  <si>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</si>
  <si>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</si>
  <si>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</si>
  <si>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</si>
  <si>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</si>
  <si>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</si>
  <si>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</si>
  <si>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</si>
  <si>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</si>
  <si>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</si>
  <si>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</si>
  <si>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</si>
  <si>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</si>
  <si>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</si>
  <si>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</si>
  <si>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</si>
  <si>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</si>
  <si>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</si>
  <si>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</si>
  <si>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</si>
  <si>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</si>
  <si>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</si>
  <si>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</si>
  <si>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</si>
  <si>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</si>
  <si>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</si>
  <si>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</si>
  <si>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</si>
  <si>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</si>
  <si>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</si>
  <si>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</si>
  <si>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</si>
  <si>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</si>
  <si>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</si>
  <si>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</si>
  <si>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</si>
  <si>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</si>
  <si>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</si>
  <si>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</si>
  <si>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</si>
  <si>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</si>
  <si>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</si>
  <si>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</si>
  <si>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</si>
  <si>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</si>
  <si>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</si>
  <si>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</si>
  <si>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</si>
  <si>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</si>
  <si>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</si>
  <si>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</si>
  <si>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</si>
  <si>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</si>
  <si>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</si>
  <si>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</si>
  <si>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</si>
  <si>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</si>
  <si>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</si>
  <si>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</si>
  <si>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</si>
  <si>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</si>
  <si>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</si>
  <si>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</si>
  <si>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</si>
  <si>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</si>
  <si>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</si>
  <si>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</si>
  <si>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</si>
  <si>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</si>
  <si>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</si>
  <si>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</si>
  <si>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</si>
  <si>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</si>
  <si>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</si>
  <si>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</si>
  <si>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</si>
  <si>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</si>
  <si>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</si>
  <si>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</si>
  <si>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</si>
  <si>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</si>
  <si>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</si>
  <si>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</si>
  <si>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</si>
  <si>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</si>
  <si>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</si>
  <si>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</si>
  <si>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</si>
  <si>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</si>
  <si>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</si>
  <si>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</si>
  <si>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</si>
  <si>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</si>
  <si>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</si>
  <si>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</si>
  <si>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</si>
  <si>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</si>
  <si>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</si>
  <si>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</si>
  <si>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</si>
  <si>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</si>
  <si>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</si>
  <si>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</si>
  <si>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</si>
  <si>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</si>
  <si>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</si>
  <si>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</si>
  <si>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</si>
  <si>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</si>
  <si>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</si>
  <si>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</si>
  <si>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</si>
  <si>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</si>
  <si>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</si>
  <si>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</si>
  <si>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</si>
  <si>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</si>
  <si>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</si>
  <si>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</si>
  <si>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</si>
  <si>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</si>
  <si>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</si>
  <si>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</si>
  <si>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</si>
  <si>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</si>
  <si>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</si>
  <si>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</si>
  <si>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</si>
  <si>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</si>
  <si>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</si>
  <si>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</si>
  <si>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</si>
  <si>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</si>
  <si>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</si>
  <si>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</si>
  <si>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</si>
  <si>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</si>
  <si>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</si>
  <si>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</si>
  <si>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</si>
  <si>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</si>
  <si>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</si>
  <si>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</si>
  <si>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</si>
  <si>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</si>
  <si>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</si>
  <si>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</si>
  <si>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</si>
  <si>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</si>
  <si>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</si>
  <si>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</si>
  <si>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</si>
  <si>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</si>
  <si>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</si>
  <si>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</si>
  <si>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</si>
  <si>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</si>
  <si>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</si>
  <si>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</si>
  <si>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</si>
  <si>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</si>
  <si>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</si>
  <si>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</si>
  <si>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</si>
  <si>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</si>
  <si>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</si>
  <si>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</si>
  <si>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</si>
  <si>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</si>
  <si>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</si>
  <si>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</si>
  <si>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</si>
  <si>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</si>
  <si>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</si>
  <si>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</si>
  <si>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</si>
  <si>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</si>
  <si>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</si>
  <si>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</si>
  <si>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</si>
  <si>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</si>
  <si>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</si>
  <si>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</si>
  <si>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</si>
  <si>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</si>
  <si>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</si>
  <si>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</si>
  <si>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</si>
  <si>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</si>
  <si>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</si>
  <si>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</si>
  <si>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</si>
  <si>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</si>
  <si>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</si>
  <si>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</si>
  <si>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</si>
  <si>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</si>
  <si>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</si>
  <si>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</si>
  <si>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</si>
  <si>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</si>
  <si>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</si>
  <si>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</si>
  <si>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</si>
  <si>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</si>
  <si>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</si>
  <si>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</si>
  <si>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</si>
  <si>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</si>
  <si>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</si>
  <si>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</si>
  <si>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</si>
  <si>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</si>
  <si>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</si>
  <si>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</si>
  <si>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</si>
  <si>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</si>
  <si>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</si>
  <si>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</si>
  <si>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</si>
  <si>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</si>
  <si>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</si>
  <si>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</si>
  <si>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</si>
  <si>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</si>
  <si>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</si>
  <si>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</si>
  <si>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</si>
  <si>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</si>
  <si>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</si>
  <si>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</si>
  <si>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</si>
  <si>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</si>
  <si>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</si>
  <si>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</si>
  <si>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</si>
  <si>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</si>
  <si>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</si>
  <si>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</si>
  <si>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</si>
  <si>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</si>
  <si>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</si>
  <si>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</si>
  <si>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</si>
  <si>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</si>
  <si>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</si>
  <si>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</si>
  <si>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</si>
  <si>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</si>
  <si>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</si>
  <si>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</si>
  <si>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</si>
  <si>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</si>
  <si>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</si>
  <si>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</si>
  <si>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</si>
  <si>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</si>
  <si>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</si>
  <si>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</si>
  <si>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</si>
  <si>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</si>
  <si>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</si>
  <si>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</si>
  <si>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</si>
  <si>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</si>
  <si>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</si>
  <si>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</si>
  <si>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</si>
  <si>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</si>
  <si>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</si>
  <si>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</si>
  <si>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</si>
  <si>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</si>
  <si>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</si>
  <si>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</si>
  <si>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</si>
  <si>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</si>
  <si>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</si>
  <si>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</si>
  <si>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</si>
  <si>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</si>
  <si>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</si>
  <si>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</si>
  <si>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</si>
  <si>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</si>
  <si>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</si>
  <si>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</si>
  <si>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</si>
  <si>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</si>
  <si>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</si>
  <si>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</si>
  <si>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</si>
  <si>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</si>
  <si>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</si>
  <si>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</si>
  <si>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</si>
  <si>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</si>
  <si>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</si>
  <si>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</si>
  <si>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</si>
  <si>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</si>
  <si>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</si>
  <si>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</si>
  <si>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</si>
  <si>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</si>
  <si>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</si>
  <si>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</si>
  <si>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</si>
  <si>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</si>
  <si>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</si>
  <si>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</si>
  <si>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</si>
  <si>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</si>
  <si>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</si>
  <si>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</si>
  <si>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</si>
  <si>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</si>
  <si>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</si>
  <si>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</si>
  <si>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</si>
  <si>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</si>
  <si>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</si>
  <si>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</si>
  <si>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</si>
  <si>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</si>
  <si>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</si>
  <si>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</si>
  <si>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</si>
  <si>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</si>
  <si>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</si>
  <si>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</si>
  <si>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</si>
  <si>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</si>
  <si>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</si>
  <si>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</si>
  <si>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</si>
  <si>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</si>
  <si>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</si>
  <si>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</si>
  <si>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</si>
  <si>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</si>
  <si>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</si>
  <si>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</si>
  <si>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</si>
  <si>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</si>
  <si>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</si>
  <si>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</si>
  <si>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</si>
  <si>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</si>
  <si>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</si>
  <si>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</si>
  <si>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</si>
  <si>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</si>
  <si>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</si>
  <si>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</si>
  <si>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</si>
  <si>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</si>
  <si>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</si>
  <si>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</si>
  <si>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</si>
  <si>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</si>
  <si>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</si>
  <si>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</si>
  <si>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</si>
  <si>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</si>
  <si>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</si>
  <si>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</si>
  <si>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</si>
  <si>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</si>
  <si>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</si>
  <si>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</si>
  <si>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</si>
  <si>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</si>
  <si>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</si>
  <si>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</si>
  <si>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</si>
  <si>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</si>
  <si>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</si>
  <si>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</si>
  <si>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</si>
  <si>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</si>
  <si>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</si>
  <si>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</si>
  <si>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</si>
  <si>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</si>
  <si>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</si>
  <si>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</si>
  <si>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</si>
  <si>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</si>
  <si>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</si>
  <si>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</si>
  <si>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</si>
  <si>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</si>
  <si>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</si>
  <si>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</si>
  <si>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</si>
  <si>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</si>
  <si>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</si>
  <si>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</si>
  <si>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</si>
  <si>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</si>
  <si>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</si>
  <si>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</si>
  <si>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</si>
  <si>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</si>
  <si>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</si>
  <si>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</si>
  <si>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</si>
  <si>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</si>
  <si>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</si>
  <si>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</si>
  <si>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</si>
  <si>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</si>
  <si>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</si>
  <si>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</si>
  <si>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</si>
  <si>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</si>
  <si>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</si>
  <si>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</si>
  <si>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</si>
  <si>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</si>
  <si>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</si>
  <si>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</si>
  <si>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</si>
  <si>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</si>
  <si>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</si>
  <si>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</si>
  <si>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</si>
  <si>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</si>
  <si>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</si>
  <si>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</si>
  <si>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</si>
  <si>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</si>
  <si>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</si>
  <si>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</si>
  <si>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</si>
  <si>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</si>
  <si>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</si>
  <si>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</si>
  <si>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</si>
  <si>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</si>
  <si>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</si>
  <si>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</si>
  <si>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</si>
  <si>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</si>
  <si>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</si>
  <si>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</si>
  <si>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</si>
  <si>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</si>
  <si>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</si>
  <si>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</si>
  <si>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</si>
  <si>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</si>
  <si>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</si>
  <si>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</si>
  <si>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</si>
  <si>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</si>
  <si>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</si>
  <si>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</si>
  <si>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</si>
  <si>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</si>
  <si>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</si>
  <si>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</si>
  <si>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</si>
  <si>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</si>
  <si>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</si>
  <si>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</si>
  <si>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</si>
  <si>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</si>
  <si>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</si>
  <si>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</si>
  <si>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</si>
  <si>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</si>
  <si>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</si>
  <si>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</si>
  <si>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</si>
  <si>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</si>
  <si>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</si>
  <si>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</si>
  <si>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</si>
  <si>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</si>
  <si>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</si>
  <si>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</si>
  <si>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</si>
  <si>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</si>
  <si>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</si>
  <si>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</si>
  <si>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</si>
  <si>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</si>
  <si>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</si>
  <si>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</si>
  <si>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</si>
  <si>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</si>
  <si>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</si>
  <si>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</si>
  <si>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</si>
  <si>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</si>
  <si>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</si>
  <si>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</si>
  <si>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</si>
  <si>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</si>
  <si>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</si>
  <si>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</si>
  <si>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</si>
  <si>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</si>
  <si>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</si>
  <si>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</si>
  <si>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</si>
  <si>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</si>
  <si>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</si>
  <si>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</si>
  <si>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</si>
  <si>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</si>
  <si>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</si>
  <si>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</si>
  <si>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</si>
  <si>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</si>
  <si>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</si>
  <si>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</si>
  <si>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</si>
  <si>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</si>
  <si>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</si>
  <si>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</si>
  <si>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</si>
  <si>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</si>
  <si>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</si>
  <si>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</si>
  <si>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</si>
  <si>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</si>
  <si>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</si>
  <si>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</si>
  <si>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</si>
  <si>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</si>
  <si>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</si>
  <si>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</si>
  <si>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</si>
  <si>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</si>
  <si>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</si>
  <si>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</si>
  <si>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</si>
  <si>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</si>
  <si>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</si>
  <si>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</si>
  <si>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</si>
  <si>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</si>
  <si>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</si>
  <si>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</si>
  <si>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</si>
  <si>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</si>
  <si>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</si>
  <si>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</si>
  <si>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</si>
  <si>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</si>
  <si>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</si>
  <si>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</si>
  <si>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</si>
  <si>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</si>
  <si>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</si>
  <si>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</si>
  <si>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</si>
  <si>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</si>
  <si>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</si>
  <si>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</si>
  <si>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</si>
  <si>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</si>
  <si>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</si>
  <si>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</si>
  <si>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</si>
  <si>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</si>
  <si>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</si>
  <si>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</si>
  <si>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</si>
  <si>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</si>
  <si>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</si>
  <si>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</si>
  <si>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</si>
  <si>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</si>
  <si>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</si>
  <si>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</si>
  <si>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</si>
  <si>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</si>
  <si>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</si>
  <si>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</si>
  <si>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</si>
  <si>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</si>
  <si>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</si>
  <si>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</si>
  <si>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</si>
  <si>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</si>
  <si>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</si>
  <si>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</si>
  <si>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</si>
  <si>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</si>
  <si>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</si>
  <si>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</si>
  <si>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</si>
  <si>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</si>
  <si>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</si>
  <si>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</si>
  <si>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</si>
  <si>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</si>
  <si>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</si>
  <si>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</si>
  <si>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</si>
  <si>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</si>
  <si>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</si>
  <si>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</si>
  <si>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</si>
  <si>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</si>
  <si>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</si>
  <si>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</si>
  <si>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</si>
  <si>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</si>
  <si>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</si>
  <si>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</si>
  <si>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</si>
  <si>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</si>
  <si>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</si>
  <si>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</si>
  <si>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</si>
  <si>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</si>
  <si>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</si>
  <si>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</si>
  <si>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</si>
  <si>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</si>
  <si>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</si>
  <si>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</si>
  <si>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</si>
  <si>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</si>
  <si>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</si>
  <si>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</si>
  <si>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</si>
  <si>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</si>
  <si>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</si>
  <si>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</si>
  <si>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</si>
  <si>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</si>
  <si>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</si>
  <si>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</si>
  <si>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</si>
  <si>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</si>
  <si>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</si>
  <si>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</si>
  <si>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</si>
  <si>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</si>
  <si>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</si>
  <si>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</si>
  <si>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</si>
  <si>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</si>
  <si>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</si>
  <si>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</si>
  <si>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</si>
  <si>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</si>
  <si>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</si>
  <si>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</si>
  <si>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</si>
  <si>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</si>
  <si>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</si>
  <si>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</si>
  <si>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</si>
  <si>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</si>
  <si>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</si>
  <si>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</si>
  <si>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</si>
  <si>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</si>
  <si>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</si>
  <si>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</si>
  <si>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</si>
  <si>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</si>
  <si>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</si>
  <si>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</si>
  <si>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</si>
  <si>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</si>
  <si>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</si>
  <si>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</si>
  <si>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</si>
  <si>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</si>
  <si>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</si>
  <si>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</si>
  <si>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</si>
  <si>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</si>
  <si>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</si>
  <si>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</si>
  <si>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</si>
  <si>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</si>
  <si>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</si>
  <si>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</si>
  <si>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</si>
  <si>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</si>
  <si>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</si>
  <si>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</si>
  <si>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</si>
  <si>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</si>
  <si>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</si>
  <si>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</si>
  <si>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</si>
  <si>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</si>
  <si>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</si>
  <si>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</si>
  <si>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</si>
  <si>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</si>
  <si>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</si>
  <si>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</si>
  <si>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</si>
  <si>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</si>
  <si>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</si>
  <si>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</si>
  <si>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</si>
  <si>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</si>
  <si>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</si>
  <si>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</si>
  <si>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</si>
  <si>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</si>
  <si>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</si>
  <si>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</si>
  <si>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</si>
  <si>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</si>
  <si>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</si>
  <si>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</si>
  <si>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</si>
  <si>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</si>
  <si>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</si>
  <si>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</si>
  <si>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</si>
  <si>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</si>
  <si>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</si>
  <si>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</si>
  <si>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</si>
  <si>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</si>
  <si>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</si>
  <si>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</si>
  <si>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</si>
  <si>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</si>
  <si>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</si>
  <si>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</si>
  <si>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</si>
  <si>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</si>
  <si>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</si>
  <si>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</si>
  <si>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</si>
  <si>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</si>
  <si>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</si>
  <si>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</si>
  <si>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</si>
  <si>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</si>
  <si>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</si>
  <si>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</si>
  <si>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</si>
  <si>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</si>
  <si>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</si>
  <si>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</si>
  <si>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</si>
  <si>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</si>
  <si>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</si>
  <si>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</si>
  <si>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</si>
  <si>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</si>
  <si>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</si>
  <si>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</si>
  <si>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</si>
  <si>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</si>
  <si>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</si>
  <si>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</si>
  <si>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</si>
  <si>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</si>
  <si>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</si>
  <si>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</si>
  <si>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</si>
  <si>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</si>
  <si>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</si>
  <si>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</si>
  <si>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</si>
  <si>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</si>
  <si>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</si>
  <si>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</si>
  <si>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</si>
  <si>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</si>
  <si>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</si>
  <si>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</si>
  <si>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</si>
  <si>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</si>
  <si>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</si>
  <si>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</si>
  <si>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</si>
  <si>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</si>
  <si>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</si>
  <si>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</si>
  <si>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</si>
  <si>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</si>
  <si>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</si>
  <si>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</si>
  <si>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</si>
  <si>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</si>
  <si>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</si>
  <si>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</si>
  <si>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</si>
  <si>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</si>
  <si>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</si>
  <si>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</si>
  <si>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</si>
  <si>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</si>
  <si>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</si>
  <si>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</si>
  <si>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</si>
  <si>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</si>
  <si>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</si>
  <si>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</si>
  <si>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</si>
  <si>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</si>
  <si>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</si>
  <si>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</si>
  <si>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</si>
  <si>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</si>
  <si>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</si>
  <si>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</si>
  <si>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</si>
  <si>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</si>
  <si>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</si>
  <si>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</si>
  <si>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</si>
  <si>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</si>
  <si>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</si>
  <si>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</si>
  <si>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</si>
  <si>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</si>
  <si>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</si>
  <si>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</si>
  <si>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</si>
  <si>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</si>
  <si>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</si>
  <si>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</si>
  <si>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</si>
  <si>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</si>
  <si>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</si>
  <si>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</si>
  <si>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</si>
  <si>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</si>
  <si>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</si>
  <si>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</si>
  <si>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</si>
  <si>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</si>
  <si>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</si>
  <si>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</si>
  <si>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</si>
  <si>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</si>
  <si>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</si>
  <si>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</si>
  <si>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</si>
  <si>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</si>
  <si>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</si>
  <si>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</si>
  <si>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</si>
  <si>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</si>
  <si>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</si>
  <si>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</si>
  <si>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</si>
  <si>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</si>
  <si>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</si>
  <si>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</si>
  <si>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</si>
  <si>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</si>
  <si>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</si>
  <si>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</si>
  <si>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</si>
  <si>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</si>
  <si>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</si>
  <si>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</si>
  <si>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</si>
  <si>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</si>
  <si>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</si>
  <si>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</si>
  <si>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</si>
  <si>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</si>
  <si>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</si>
  <si>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</si>
  <si>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</si>
  <si>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</si>
  <si>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</si>
  <si>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</si>
  <si>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</si>
  <si>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</si>
  <si>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</si>
  <si>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</si>
  <si>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</si>
  <si>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</si>
  <si>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</si>
  <si>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</si>
  <si>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</si>
  <si>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</si>
  <si>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</si>
  <si>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</si>
  <si>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</si>
  <si>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</si>
  <si>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</si>
  <si>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</si>
  <si>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</si>
  <si>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</si>
  <si>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</si>
  <si>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</si>
  <si>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</si>
  <si>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</si>
  <si>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</si>
  <si>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</si>
  <si>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</si>
  <si>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</si>
  <si>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</si>
  <si>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</si>
  <si>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</si>
  <si>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</si>
  <si>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</si>
  <si>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</si>
  <si>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</si>
  <si>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</si>
  <si>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</si>
  <si>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</si>
  <si>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</si>
  <si>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</si>
  <si>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</si>
  <si>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</si>
  <si>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</si>
  <si>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</si>
  <si>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</si>
  <si>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</si>
  <si>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</si>
  <si>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</si>
  <si>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</si>
  <si>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</si>
  <si>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</si>
  <si>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</si>
  <si>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</si>
  <si>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</si>
  <si>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</si>
  <si>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</si>
  <si>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</si>
  <si>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</si>
  <si>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</si>
  <si>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</si>
  <si>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</si>
  <si>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</si>
  <si>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</si>
  <si>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</si>
  <si>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</si>
  <si>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</si>
  <si>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</si>
  <si>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</si>
  <si>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</si>
  <si>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</si>
  <si>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</si>
  <si>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</si>
  <si>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</si>
  <si>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</si>
  <si>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</si>
  <si>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</si>
  <si>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</si>
  <si>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</si>
  <si>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</si>
  <si>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</si>
  <si>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</si>
  <si>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</si>
  <si>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</si>
  <si>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</si>
  <si>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</si>
  <si>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</si>
  <si>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</si>
  <si>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</si>
  <si>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</si>
  <si>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</si>
  <si>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</si>
  <si>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</si>
  <si>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</si>
  <si>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</si>
  <si>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</si>
  <si>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</si>
  <si>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</si>
  <si>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</si>
  <si>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</si>
  <si>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</si>
  <si>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</si>
  <si>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</si>
  <si>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</si>
  <si>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</si>
  <si>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</si>
  <si>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</si>
  <si>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</si>
  <si>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</si>
  <si>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</si>
  <si>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</si>
  <si>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</si>
  <si>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</si>
  <si>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</si>
  <si>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</si>
  <si>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</si>
  <si>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</si>
  <si>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</si>
  <si>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</si>
  <si>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</si>
  <si>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</si>
  <si>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</si>
  <si>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</si>
  <si>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</si>
  <si>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</si>
  <si>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</si>
  <si>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</si>
  <si>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</si>
  <si>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</si>
  <si>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</si>
  <si>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</si>
  <si>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</si>
  <si>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</si>
  <si>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</si>
  <si>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</si>
  <si>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</si>
  <si>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</si>
  <si>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</si>
  <si>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</si>
  <si>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</si>
  <si>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</si>
  <si>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</si>
  <si>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</si>
  <si>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</si>
  <si>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</si>
  <si>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</si>
  <si>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</si>
  <si>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</si>
  <si>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</si>
  <si>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</si>
  <si>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</si>
  <si>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</si>
  <si>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</si>
  <si>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</si>
  <si>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</si>
  <si>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</si>
  <si>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</si>
  <si>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</si>
  <si>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</si>
  <si>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</si>
  <si>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</si>
  <si>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</si>
  <si>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</si>
  <si>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</si>
  <si>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</si>
  <si>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</si>
  <si>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</si>
  <si>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</si>
  <si>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</si>
  <si>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</si>
  <si>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</si>
  <si>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</si>
  <si>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</si>
  <si>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</si>
  <si>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</si>
  <si>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</si>
  <si>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</si>
  <si>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</si>
  <si>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</si>
  <si>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</si>
  <si>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</si>
  <si>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</si>
  <si>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</si>
  <si>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</si>
  <si>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</si>
  <si>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</si>
  <si>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</si>
  <si>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</si>
  <si>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</si>
  <si>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</si>
  <si>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</si>
  <si>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</si>
  <si>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</si>
  <si>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</si>
  <si>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</si>
  <si>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</si>
  <si>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</si>
  <si>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</si>
  <si>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</si>
  <si>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</si>
  <si>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</si>
  <si>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</si>
  <si>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</si>
  <si>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</si>
  <si>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</si>
  <si>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</si>
  <si>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</si>
  <si>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</si>
  <si>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</si>
  <si>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</si>
  <si>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</si>
  <si>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</si>
  <si>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</si>
  <si>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</si>
  <si>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</si>
  <si>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</si>
  <si>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</si>
  <si>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</si>
  <si>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</si>
  <si>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</si>
  <si>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</si>
  <si>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</si>
  <si>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</si>
  <si>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</si>
  <si>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</si>
  <si>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</si>
  <si>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</si>
  <si>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</si>
  <si>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</si>
  <si>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</si>
  <si>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</si>
  <si>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</si>
  <si>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</si>
  <si>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</si>
  <si>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</si>
  <si>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</si>
  <si>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</si>
  <si>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</si>
  <si>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</si>
  <si>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</si>
  <si>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</si>
  <si>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</si>
  <si>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</si>
  <si>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</si>
  <si>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</si>
  <si>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</si>
  <si>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</si>
  <si>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</si>
  <si>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</si>
  <si>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</si>
  <si>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</si>
  <si>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</si>
  <si>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</si>
  <si>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</si>
  <si>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</si>
  <si>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</si>
  <si>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</si>
  <si>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</si>
  <si>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</si>
  <si>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</si>
  <si>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</si>
  <si>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</si>
  <si>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</si>
  <si>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</si>
  <si>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</si>
  <si>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</si>
  <si>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</si>
  <si>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</si>
  <si>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</si>
  <si>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</si>
  <si>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</si>
  <si>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</si>
  <si>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</si>
  <si>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</si>
  <si>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</si>
  <si>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</si>
  <si>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</si>
  <si>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</si>
  <si>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</si>
  <si>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</si>
  <si>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</si>
  <si>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</si>
  <si>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</si>
  <si>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</si>
  <si>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</si>
  <si>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</si>
  <si>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</si>
  <si>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</si>
  <si>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</si>
  <si>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</si>
  <si>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</si>
  <si>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</si>
  <si>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</si>
  <si>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</si>
  <si>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</si>
  <si>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</si>
  <si>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</si>
  <si>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</si>
  <si>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</si>
  <si>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</si>
  <si>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</si>
  <si>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</si>
  <si>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</si>
  <si>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</si>
  <si>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</si>
  <si>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</si>
  <si>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</si>
  <si>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</si>
  <si>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</si>
  <si>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</si>
  <si>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</si>
  <si>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</si>
  <si>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</si>
  <si>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</si>
  <si>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</si>
  <si>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</si>
  <si>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</si>
  <si>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</si>
  <si>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</si>
  <si>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</si>
  <si>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</si>
  <si>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</si>
  <si>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</si>
  <si>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</si>
  <si>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</si>
  <si>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</si>
  <si>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</si>
  <si>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</si>
  <si>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</si>
  <si>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</si>
  <si>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</si>
  <si>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</si>
  <si>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</si>
  <si>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</si>
  <si>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</si>
  <si>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</si>
  <si>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</si>
  <si>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</si>
  <si>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</si>
  <si>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</si>
  <si>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</si>
  <si>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</si>
  <si>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</si>
  <si>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</si>
  <si>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</si>
  <si>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</si>
  <si>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</si>
  <si>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</si>
  <si>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</si>
  <si>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</si>
  <si>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</si>
  <si>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</si>
  <si>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</si>
  <si>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</si>
  <si>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</si>
  <si>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</si>
  <si>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</si>
  <si>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</si>
  <si>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</si>
  <si>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</si>
  <si>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</si>
  <si>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</si>
  <si>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</si>
  <si>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</si>
  <si>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</si>
  <si>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</si>
  <si>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</si>
  <si>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</si>
  <si>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</si>
  <si>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</si>
  <si>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</si>
  <si>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</si>
  <si>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</si>
  <si>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</si>
  <si>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</si>
  <si>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</si>
  <si>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</si>
  <si>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</si>
  <si>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</si>
  <si>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</si>
  <si>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</si>
  <si>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</si>
  <si>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</si>
  <si>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</si>
  <si>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</si>
  <si>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</si>
  <si>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</si>
  <si>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</si>
  <si>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</si>
  <si>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</si>
  <si>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</si>
  <si>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</si>
  <si>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</si>
  <si>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</si>
  <si>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</si>
  <si>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</si>
  <si>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</si>
  <si>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</si>
  <si>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</si>
  <si>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</si>
  <si>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</si>
  <si>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</si>
  <si>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</si>
  <si>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</si>
  <si>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</si>
  <si>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</si>
  <si>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</si>
  <si>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</si>
  <si>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</si>
  <si>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</si>
  <si>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</si>
  <si>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</si>
  <si>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</si>
  <si>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</si>
  <si>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</si>
  <si>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</si>
  <si>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</si>
  <si>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</si>
  <si>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</si>
  <si>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</si>
  <si>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</si>
  <si>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</si>
  <si>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</si>
  <si>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</si>
  <si>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</si>
  <si>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</si>
  <si>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</si>
  <si>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</si>
  <si>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</si>
  <si>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</si>
  <si>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</si>
  <si>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</si>
  <si>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</si>
  <si>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</si>
  <si>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</si>
  <si>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</si>
  <si>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</si>
  <si>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</si>
  <si>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</si>
  <si>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</si>
  <si>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</si>
  <si>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</si>
  <si>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</si>
  <si>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</si>
  <si>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</si>
  <si>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</si>
  <si>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</si>
  <si>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</si>
  <si>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</si>
  <si>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</si>
  <si>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</si>
  <si>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</si>
  <si>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</si>
  <si>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</si>
  <si>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</si>
  <si>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</si>
  <si>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</si>
  <si>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</si>
  <si>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</si>
  <si>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</si>
  <si>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</si>
  <si>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</si>
  <si>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</si>
  <si>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</si>
  <si>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</si>
  <si>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</si>
  <si>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</si>
  <si>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</si>
  <si>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</si>
  <si>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</si>
  <si>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</si>
  <si>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</si>
  <si>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</si>
  <si>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</si>
  <si>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</si>
  <si>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</si>
  <si>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</si>
  <si>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</si>
  <si>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</si>
  <si>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</si>
  <si>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</si>
  <si>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</si>
  <si>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</si>
  <si>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</si>
  <si>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</si>
  <si>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</si>
  <si>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</si>
  <si>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</si>
  <si>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</si>
  <si>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</si>
  <si>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</si>
  <si>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</si>
  <si>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</si>
  <si>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</si>
  <si>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</si>
  <si>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</si>
  <si>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</si>
  <si>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</si>
  <si>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</si>
  <si>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</si>
  <si>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</si>
  <si>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</si>
  <si>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</si>
  <si>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</si>
  <si>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</si>
  <si>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</si>
  <si>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</si>
  <si>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</si>
  <si>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</si>
  <si>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</si>
  <si>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</si>
  <si>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</si>
  <si>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</si>
  <si>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</si>
  <si>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</si>
  <si>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</si>
  <si>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</si>
  <si>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</si>
  <si>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</si>
  <si>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</si>
  <si>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</si>
  <si>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</si>
  <si>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</si>
  <si>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</si>
  <si>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</si>
  <si>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</si>
  <si>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</si>
  <si>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</si>
  <si>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</si>
  <si>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</si>
  <si>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</si>
  <si>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</si>
  <si>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</si>
  <si>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</si>
  <si>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</si>
  <si>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</si>
  <si>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</si>
  <si>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</si>
  <si>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</si>
  <si>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</si>
  <si>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</si>
  <si>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</si>
  <si>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</si>
  <si>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</si>
  <si>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</si>
  <si>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</si>
  <si>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</si>
  <si>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</si>
  <si>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</si>
  <si>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</si>
  <si>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</si>
  <si>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</si>
  <si>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</si>
  <si>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</si>
  <si>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</si>
  <si>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</si>
  <si>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</si>
  <si>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</si>
  <si>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</si>
  <si>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</si>
  <si>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</si>
  <si>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</si>
  <si>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</si>
  <si>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</si>
  <si>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</si>
  <si>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</si>
  <si>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</si>
  <si>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</si>
  <si>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</si>
  <si>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</si>
  <si>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</si>
  <si>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</si>
  <si>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</si>
  <si>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</si>
  <si>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</si>
  <si>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</si>
  <si>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</si>
  <si>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</si>
  <si>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</si>
  <si>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</si>
  <si>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</si>
  <si>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</si>
  <si>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</si>
  <si>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</si>
  <si>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</si>
  <si>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</si>
  <si>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</si>
  <si>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</si>
  <si>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</si>
  <si>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</si>
  <si>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</si>
  <si>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</si>
  <si>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</si>
  <si>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</si>
  <si>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</si>
  <si>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</si>
  <si>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</si>
  <si>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</si>
  <si>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</si>
  <si>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</si>
  <si>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</si>
  <si>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</si>
  <si>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</si>
  <si>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</si>
  <si>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</si>
  <si>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</si>
  <si>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</si>
  <si>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</si>
  <si>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</si>
  <si>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</si>
  <si>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</si>
  <si>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</si>
  <si>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</si>
  <si>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</si>
  <si>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</si>
  <si>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</si>
  <si>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</si>
  <si>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</si>
  <si>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</si>
  <si>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</si>
  <si>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</si>
  <si>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</si>
  <si>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</si>
  <si>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</si>
  <si>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</si>
  <si>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</si>
  <si>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</si>
  <si>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</si>
  <si>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</si>
  <si>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</si>
  <si>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</si>
  <si>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</si>
  <si>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</si>
  <si>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</si>
  <si>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</si>
  <si>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</si>
  <si>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</si>
  <si>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</si>
  <si>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</si>
  <si>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</si>
  <si>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</si>
  <si>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</si>
  <si>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</si>
  <si>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</si>
  <si>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</si>
  <si>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</si>
  <si>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</si>
  <si>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</si>
  <si>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</si>
  <si>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</si>
  <si>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</si>
  <si>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</si>
  <si>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</si>
  <si>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</si>
  <si>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</si>
  <si>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</si>
  <si>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</si>
  <si>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</si>
  <si>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</si>
  <si>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</si>
  <si>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</si>
  <si>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</si>
  <si>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</si>
  <si>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</si>
  <si>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</si>
  <si>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</si>
  <si>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</si>
  <si>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</si>
  <si>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</si>
  <si>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</si>
  <si>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</si>
  <si>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</si>
  <si>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</si>
  <si>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</si>
  <si>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</si>
  <si>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</si>
  <si>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</si>
  <si>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</si>
  <si>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</si>
  <si>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</si>
  <si>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</si>
  <si>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</si>
  <si>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</si>
  <si>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</si>
  <si>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</si>
  <si>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</si>
  <si>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</si>
  <si>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</si>
  <si>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</si>
  <si>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</si>
  <si>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</si>
  <si>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</si>
  <si>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</si>
  <si>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</si>
  <si>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</si>
  <si>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</si>
  <si>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</si>
  <si>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</si>
  <si>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</si>
  <si>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</si>
  <si>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</si>
  <si>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</si>
  <si>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</si>
  <si>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</si>
  <si>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</si>
  <si>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</si>
  <si>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</si>
  <si>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</si>
  <si>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</si>
  <si>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</si>
  <si>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</si>
  <si>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</si>
  <si>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</si>
  <si>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</si>
  <si>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</si>
  <si>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</si>
  <si>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</si>
  <si>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</si>
  <si>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</si>
  <si>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</si>
  <si>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</si>
  <si>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</si>
  <si>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</si>
  <si>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</si>
  <si>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</si>
  <si>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</si>
  <si>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</si>
  <si>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</si>
  <si>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</si>
  <si>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</si>
  <si>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</si>
  <si>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</si>
  <si>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</si>
  <si>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</si>
  <si>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</si>
  <si>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</si>
  <si>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</si>
  <si>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</si>
  <si>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</si>
  <si>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</si>
  <si>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</si>
  <si>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</si>
  <si>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</si>
  <si>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</si>
  <si>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</si>
  <si>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</si>
  <si>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</si>
  <si>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</si>
  <si>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</si>
  <si>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</si>
  <si>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</si>
  <si>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</si>
  <si>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</si>
  <si>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</si>
  <si>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</si>
  <si>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</si>
  <si>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</si>
  <si>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</si>
  <si>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</si>
  <si>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</si>
  <si>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</si>
  <si>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</si>
  <si>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</si>
  <si>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</si>
  <si>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</si>
  <si>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</si>
  <si>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</si>
  <si>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</si>
  <si>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</si>
  <si>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</si>
  <si>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</si>
  <si>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</si>
  <si>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</si>
  <si>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</si>
  <si>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</si>
  <si>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</si>
  <si>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</si>
  <si>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</si>
  <si>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</si>
  <si>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</si>
  <si>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</si>
  <si>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</si>
  <si>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</si>
  <si>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</si>
  <si>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</si>
  <si>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</si>
  <si>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</si>
  <si>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</si>
  <si>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</si>
  <si>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</si>
  <si>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</si>
  <si>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</si>
  <si>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</si>
  <si>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</si>
  <si>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</si>
  <si>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</si>
  <si>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</si>
  <si>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</si>
  <si>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</si>
  <si>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</si>
  <si>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</si>
  <si>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</si>
  <si>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</si>
  <si>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</si>
  <si>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</si>
  <si>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</si>
  <si>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</si>
  <si>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</si>
  <si>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</si>
  <si>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</si>
  <si>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</si>
  <si>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</si>
  <si>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</si>
  <si>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</si>
  <si>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</si>
  <si>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</si>
  <si>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</si>
  <si>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</si>
  <si>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</si>
  <si>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</si>
  <si>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</si>
  <si>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</si>
  <si>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</si>
  <si>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</si>
  <si>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</si>
  <si>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</si>
  <si>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</si>
  <si>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</si>
  <si>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</si>
  <si>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</si>
  <si>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</si>
  <si>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</si>
  <si>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</si>
  <si>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</si>
  <si>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</si>
  <si>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</si>
  <si>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</si>
  <si>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</si>
  <si>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</si>
  <si>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</si>
  <si>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</si>
  <si>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</si>
  <si>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</si>
  <si>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</si>
  <si>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</si>
  <si>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</si>
  <si>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</si>
  <si>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</si>
  <si>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</si>
  <si>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</si>
  <si>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</si>
  <si>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</si>
  <si>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</si>
  <si>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</si>
  <si>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</si>
  <si>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</si>
  <si>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</si>
  <si>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</si>
  <si>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</si>
  <si>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</si>
  <si>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</si>
  <si>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</si>
  <si>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</si>
  <si>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</si>
  <si>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</si>
  <si>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</si>
  <si>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</si>
  <si>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</si>
  <si>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</si>
  <si>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</si>
  <si>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</si>
  <si>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</si>
  <si>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</si>
  <si>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</si>
  <si>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</si>
  <si>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</si>
  <si>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</si>
  <si>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</si>
  <si>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</si>
  <si>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</si>
  <si>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</si>
  <si>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</si>
  <si>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</si>
  <si>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</si>
  <si>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</si>
  <si>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</si>
  <si>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</si>
  <si>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</si>
  <si>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</si>
  <si>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</si>
  <si>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</si>
  <si>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</si>
  <si>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</si>
  <si>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</si>
  <si>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</si>
  <si>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</si>
  <si>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</si>
  <si>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</si>
  <si>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</si>
  <si>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</si>
  <si>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</si>
  <si>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</si>
  <si>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</si>
  <si>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</si>
  <si>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</si>
  <si>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</si>
  <si>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</si>
  <si>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</si>
  <si>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</si>
  <si>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</si>
  <si>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</si>
  <si>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</si>
  <si>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</si>
  <si>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</si>
  <si>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</si>
  <si>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</si>
  <si>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</si>
  <si>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</si>
  <si>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</si>
  <si>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</si>
  <si>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</si>
  <si>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</si>
  <si>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</si>
  <si>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</si>
  <si>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</si>
  <si>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</si>
  <si>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</si>
  <si>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</si>
  <si>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</si>
  <si>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</si>
  <si>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</si>
  <si>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</si>
  <si>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</si>
  <si>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</si>
  <si>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</si>
  <si>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</si>
  <si>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</si>
  <si>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</si>
  <si>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</si>
  <si>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</si>
  <si>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</si>
  <si>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</si>
  <si>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</si>
  <si>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</si>
  <si>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</si>
  <si>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</si>
  <si>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</si>
  <si>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</si>
  <si>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</si>
  <si>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</si>
  <si>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</si>
  <si>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</si>
  <si>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</si>
  <si>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</si>
  <si>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</si>
  <si>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</si>
  <si>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</si>
  <si>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</si>
  <si>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</si>
  <si>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</si>
  <si>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</si>
  <si>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</si>
  <si>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</si>
  <si>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</si>
  <si>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</si>
  <si>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</si>
  <si>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</si>
  <si>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</si>
  <si>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</si>
  <si>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</si>
  <si>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</si>
  <si>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</si>
  <si>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</si>
  <si>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</si>
  <si>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</si>
  <si>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</si>
  <si>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</si>
  <si>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</si>
  <si>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</si>
  <si>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</si>
  <si>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</si>
  <si>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</si>
  <si>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</si>
  <si>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</si>
  <si>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</si>
  <si>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</si>
  <si>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</si>
  <si>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</si>
  <si>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</si>
  <si>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</si>
  <si>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</si>
  <si>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</si>
  <si>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</si>
  <si>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</si>
  <si>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</si>
  <si>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</si>
  <si>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</si>
  <si>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</si>
  <si>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</si>
  <si>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</si>
  <si>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</si>
  <si>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</si>
  <si>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</si>
  <si>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</si>
  <si>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</si>
  <si>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</si>
  <si>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</si>
  <si>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</si>
  <si>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</si>
  <si>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</si>
  <si>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</si>
  <si>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</si>
  <si>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</si>
  <si>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</si>
  <si>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</si>
  <si>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</si>
  <si>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</si>
  <si>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</si>
  <si>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</si>
  <si>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</si>
  <si>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</si>
  <si>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</si>
  <si>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</si>
  <si>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</si>
  <si>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</si>
  <si>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</si>
  <si>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</si>
  <si>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</si>
  <si>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</si>
  <si>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</si>
  <si>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</si>
  <si>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</si>
  <si>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</si>
  <si>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</si>
  <si>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</si>
  <si>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</si>
  <si>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</si>
  <si>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</si>
  <si>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</si>
  <si>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</si>
  <si>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</si>
  <si>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</si>
  <si>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</si>
  <si>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</si>
  <si>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</si>
  <si>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</si>
  <si>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</si>
  <si>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</si>
  <si>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</si>
  <si>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</si>
  <si>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</si>
  <si>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</si>
  <si>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</si>
  <si>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</si>
  <si>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</si>
  <si>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</si>
  <si>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</si>
  <si>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</si>
  <si>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</si>
  <si>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</si>
  <si>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</si>
  <si>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</si>
  <si>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</si>
  <si>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</si>
  <si>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</si>
  <si>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</si>
  <si>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</si>
  <si>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</si>
  <si>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</si>
  <si>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</si>
  <si>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</si>
  <si>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</si>
  <si>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</si>
  <si>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</si>
  <si>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</si>
  <si>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</si>
  <si>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</si>
  <si>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</si>
  <si>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</si>
  <si>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</si>
  <si>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</si>
  <si>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</si>
  <si>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</si>
  <si>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</si>
  <si>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</si>
  <si>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</si>
  <si>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</si>
  <si>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</si>
  <si>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</si>
  <si>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</si>
  <si>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</si>
  <si>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</si>
  <si>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</si>
  <si>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</si>
  <si>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</si>
  <si>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</si>
  <si>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</si>
  <si>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</si>
  <si>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</si>
  <si>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</si>
  <si>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</si>
  <si>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</si>
  <si>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</si>
  <si>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</si>
  <si>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</si>
  <si>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</si>
  <si>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</si>
  <si>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</si>
  <si>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</si>
  <si>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</si>
  <si>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</si>
  <si>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</si>
  <si>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</si>
  <si>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</si>
  <si>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</si>
  <si>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</si>
  <si>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</si>
  <si>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</si>
  <si>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</si>
  <si>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</si>
  <si>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</si>
  <si>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</si>
  <si>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</si>
  <si>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</si>
  <si>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</si>
  <si>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</si>
  <si>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</si>
  <si>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</si>
  <si>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</si>
  <si>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</si>
  <si>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</si>
  <si>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</si>
  <si>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</si>
  <si>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</si>
  <si>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</si>
  <si>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</si>
  <si>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</si>
  <si>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</si>
  <si>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</si>
  <si>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</si>
  <si>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</si>
  <si>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</si>
  <si>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</si>
  <si>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</si>
  <si>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</si>
  <si>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</si>
  <si>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</si>
  <si>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</si>
  <si>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</si>
  <si>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</si>
  <si>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</si>
  <si>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</si>
  <si>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</si>
  <si>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</si>
  <si>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</si>
  <si>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</si>
  <si>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</si>
  <si>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</si>
  <si>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</si>
  <si>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</si>
  <si>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</si>
  <si>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</si>
  <si>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</si>
  <si>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</si>
  <si>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</si>
  <si>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</si>
  <si>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</si>
  <si>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</si>
  <si>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</si>
  <si>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</si>
  <si>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</si>
  <si>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</si>
  <si>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</si>
  <si>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</si>
  <si>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</si>
  <si>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</si>
  <si>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</si>
  <si>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</si>
  <si>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</si>
  <si>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</si>
  <si>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</si>
  <si>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</si>
  <si>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</si>
  <si>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</si>
  <si>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</si>
  <si>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</si>
  <si>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</si>
  <si>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</si>
  <si>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</si>
  <si>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</si>
  <si>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</si>
  <si>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</si>
  <si>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</si>
  <si>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</si>
  <si>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</si>
  <si>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</si>
  <si>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</si>
  <si>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</si>
  <si>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</si>
  <si>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</si>
  <si>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</si>
  <si>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</si>
  <si>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</si>
  <si>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</si>
  <si>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</si>
  <si>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</si>
  <si>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</si>
  <si>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</si>
  <si>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</si>
  <si>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</si>
  <si>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</si>
  <si>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</si>
  <si>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</si>
  <si>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</si>
  <si>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</si>
  <si>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</si>
  <si>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</si>
  <si>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</si>
  <si>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</si>
  <si>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</si>
  <si>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</si>
  <si>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</si>
  <si>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</si>
  <si>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</si>
  <si>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</si>
  <si>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</si>
  <si>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</si>
  <si>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</si>
  <si>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</si>
  <si>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</si>
  <si>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</si>
  <si>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</si>
  <si>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</si>
  <si>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</si>
  <si>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</si>
  <si>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</si>
  <si>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</si>
  <si>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</si>
  <si>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</si>
  <si>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</si>
  <si>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</si>
  <si>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</si>
  <si>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</si>
  <si>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</si>
  <si>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</si>
  <si>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</si>
  <si>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</si>
  <si>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</si>
  <si>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</si>
  <si>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</si>
  <si>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</si>
  <si>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</si>
  <si>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</si>
  <si>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</si>
  <si>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</si>
  <si>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</si>
  <si>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</si>
  <si>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</si>
  <si>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</si>
  <si>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</si>
  <si>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</si>
  <si>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</si>
  <si>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</si>
  <si>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</si>
  <si>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</si>
  <si>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</si>
  <si>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</si>
  <si>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</si>
  <si>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</si>
  <si>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</si>
  <si>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</si>
  <si>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</si>
  <si>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</si>
  <si>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</si>
  <si>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</si>
  <si>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</si>
  <si>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</si>
  <si>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</si>
  <si>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</si>
  <si>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</si>
  <si>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</si>
  <si>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</si>
  <si>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</si>
  <si>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</si>
  <si>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</si>
  <si>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</si>
  <si>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</si>
  <si>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</si>
  <si>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</si>
  <si>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</si>
  <si>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</si>
  <si>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</si>
  <si>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</si>
  <si>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</si>
  <si>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</si>
  <si>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</si>
  <si>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</si>
  <si>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</si>
  <si>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</si>
  <si>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</si>
  <si>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</si>
  <si>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</si>
  <si>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</si>
  <si>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</si>
  <si>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</si>
  <si>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</si>
  <si>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</si>
  <si>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</si>
  <si>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</si>
  <si>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</si>
  <si>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</si>
  <si>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</si>
  <si>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</si>
  <si>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</si>
  <si>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</si>
  <si>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</si>
  <si>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</si>
  <si>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</si>
  <si>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</si>
  <si>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</si>
  <si>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</si>
  <si>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</si>
  <si>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</si>
  <si>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</si>
  <si>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</si>
  <si>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</si>
  <si>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</si>
  <si>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</si>
  <si>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</si>
  <si>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</si>
  <si>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</si>
  <si>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</si>
  <si>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</si>
  <si>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</si>
  <si>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</si>
  <si>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</si>
  <si>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</si>
  <si>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</si>
  <si>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</si>
  <si>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</si>
  <si>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</si>
  <si>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</si>
  <si>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</si>
  <si>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</si>
  <si>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</si>
  <si>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</si>
  <si>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</si>
  <si>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</si>
  <si>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</si>
  <si>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</si>
  <si>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</si>
  <si>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</si>
  <si>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</si>
  <si>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</si>
  <si>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</si>
  <si>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</si>
  <si>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</si>
  <si>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</si>
  <si>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</si>
  <si>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</si>
  <si>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</si>
  <si>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</si>
  <si>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</si>
  <si>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</si>
  <si>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</si>
  <si>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</si>
  <si>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</si>
  <si>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</si>
  <si>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</si>
  <si>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</si>
  <si>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</si>
  <si>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</si>
  <si>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</si>
  <si>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</si>
  <si>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</si>
  <si>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</si>
  <si>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</si>
  <si>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</si>
  <si>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</si>
  <si>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</si>
  <si>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</si>
  <si>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</si>
  <si>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</si>
  <si>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</si>
  <si>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</si>
  <si>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</si>
  <si>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</si>
  <si>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</si>
  <si>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</si>
  <si>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</si>
  <si>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</si>
  <si>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</si>
  <si>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</si>
  <si>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</si>
  <si>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</si>
  <si>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</si>
  <si>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</si>
  <si>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</si>
  <si>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</si>
  <si>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</si>
  <si>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</si>
  <si>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</si>
  <si>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</si>
  <si>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</si>
  <si>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</si>
  <si>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</si>
  <si>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</si>
  <si>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</si>
  <si>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</si>
  <si>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</si>
  <si>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</si>
  <si>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</si>
  <si>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</si>
  <si>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</si>
  <si>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</si>
  <si>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</si>
  <si>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</si>
  <si>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</si>
  <si>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</si>
  <si>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</si>
  <si>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</si>
  <si>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</si>
  <si>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</si>
  <si>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</si>
  <si>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</si>
  <si>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</si>
  <si>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</si>
  <si>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</si>
  <si>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</si>
  <si>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</si>
  <si>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</si>
  <si>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</si>
  <si>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</si>
  <si>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</si>
  <si>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</si>
  <si>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</si>
  <si>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</si>
  <si>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</si>
  <si>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</si>
  <si>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</si>
  <si>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</si>
  <si>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</si>
  <si>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</si>
  <si>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</si>
  <si>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</si>
  <si>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</si>
  <si>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</si>
  <si>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</si>
  <si>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</si>
  <si>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</si>
  <si>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</si>
  <si>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</si>
  <si>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</si>
  <si>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</si>
  <si>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</si>
  <si>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</si>
  <si>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</si>
  <si>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</si>
  <si>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</si>
  <si>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</si>
  <si>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</si>
  <si>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</si>
  <si>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</si>
  <si>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</si>
  <si>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</si>
  <si>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</si>
  <si>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</si>
  <si>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</si>
  <si>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</si>
  <si>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</si>
  <si>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</si>
  <si>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</si>
  <si>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</si>
  <si>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</si>
  <si>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</si>
  <si>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</si>
  <si>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</si>
  <si>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</si>
  <si>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</si>
  <si>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</si>
  <si>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</si>
  <si>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</si>
  <si>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</si>
  <si>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</si>
  <si>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</si>
  <si>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</si>
  <si>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</si>
  <si>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</si>
  <si>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</si>
  <si>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</si>
  <si>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</si>
  <si>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</si>
  <si>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</si>
  <si>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</si>
  <si>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</si>
  <si>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</si>
  <si>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</si>
  <si>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</si>
  <si>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</si>
  <si>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</si>
  <si>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</si>
  <si>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</si>
  <si>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</si>
  <si>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</si>
  <si>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</si>
  <si>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</si>
  <si>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</si>
  <si>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</si>
  <si>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</si>
  <si>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</si>
  <si>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</si>
  <si>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</si>
  <si>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</si>
  <si>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</si>
  <si>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</si>
  <si>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</si>
  <si>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</si>
  <si>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</si>
  <si>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</si>
  <si>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</si>
  <si>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</si>
  <si>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</si>
  <si>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</si>
  <si>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</si>
  <si>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</si>
  <si>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</si>
  <si>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</si>
  <si>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</si>
  <si>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</si>
  <si>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</si>
  <si>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</si>
  <si>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</si>
  <si>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</si>
  <si>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</si>
  <si>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</si>
  <si>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</si>
  <si>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</si>
  <si>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</si>
  <si>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</si>
  <si>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</si>
  <si>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</si>
  <si>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</si>
  <si>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</si>
  <si>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</si>
  <si>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</si>
  <si>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</si>
  <si>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</si>
  <si>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</si>
  <si>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</si>
  <si>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</si>
  <si>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</si>
  <si>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</si>
  <si>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</si>
  <si>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</si>
  <si>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</si>
  <si>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</si>
  <si>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</si>
  <si>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</si>
  <si>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</si>
  <si>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</si>
  <si>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</si>
  <si>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</si>
  <si>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</si>
  <si>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</si>
  <si>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</si>
  <si>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</si>
  <si>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</si>
  <si>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</si>
  <si>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</si>
  <si>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</si>
  <si>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</si>
  <si>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</si>
  <si>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</si>
  <si>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</si>
  <si>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</si>
  <si>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</si>
  <si>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</si>
  <si>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</si>
  <si>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</si>
  <si>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</si>
  <si>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</si>
  <si>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</si>
  <si>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</si>
  <si>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</si>
  <si>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</si>
  <si>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</si>
  <si>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</si>
  <si>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</si>
  <si>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</si>
  <si>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</si>
  <si>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</si>
  <si>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</si>
  <si>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</si>
  <si>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</si>
  <si>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</si>
  <si>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</si>
  <si>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</si>
  <si>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</si>
  <si>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</si>
  <si>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</si>
  <si>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</si>
  <si>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</si>
  <si>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</si>
  <si>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</si>
  <si>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</si>
  <si>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</si>
  <si>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</si>
  <si>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</si>
  <si>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</si>
  <si>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</si>
  <si>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</si>
  <si>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</si>
  <si>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</si>
  <si>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</si>
  <si>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</si>
  <si>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</si>
  <si>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</si>
  <si>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</si>
  <si>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</si>
  <si>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</si>
  <si>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</si>
  <si>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</si>
  <si>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</si>
  <si>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</si>
  <si>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</si>
  <si>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</si>
  <si>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</si>
  <si>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</si>
  <si>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</si>
  <si>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</si>
  <si>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</si>
  <si>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</si>
  <si>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</si>
  <si>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</si>
  <si>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</si>
  <si>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</si>
  <si>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</si>
  <si>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</si>
  <si>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</si>
  <si>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</si>
  <si>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</si>
  <si>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</si>
  <si>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</si>
  <si>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</si>
  <si>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</si>
  <si>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</si>
  <si>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</si>
  <si>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</si>
  <si>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</si>
  <si>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</si>
  <si>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</si>
  <si>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</si>
  <si>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</si>
  <si>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</si>
  <si>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</si>
  <si>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</si>
  <si>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</si>
  <si>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</si>
  <si>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</si>
  <si>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</si>
  <si>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</si>
  <si>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</si>
  <si>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</si>
  <si>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</si>
  <si>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</si>
  <si>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</si>
  <si>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</si>
  <si>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</si>
  <si>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</si>
  <si>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</si>
  <si>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</si>
  <si>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</si>
  <si>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</si>
  <si>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</si>
  <si>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</si>
  <si>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</si>
  <si>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</si>
  <si>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</si>
  <si>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</si>
  <si>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</si>
  <si>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</si>
  <si>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</si>
  <si>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</si>
  <si>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</si>
  <si>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</si>
  <si>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</si>
  <si>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</si>
  <si>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</si>
  <si>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</si>
  <si>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</si>
  <si>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</si>
  <si>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</si>
  <si>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</si>
  <si>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</si>
  <si>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</si>
  <si>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</si>
  <si>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</si>
  <si>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</si>
  <si>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</si>
  <si>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</si>
  <si>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</si>
  <si>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</si>
  <si>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</si>
  <si>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</si>
  <si>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</si>
  <si>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</si>
  <si>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</si>
  <si>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</si>
  <si>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</si>
  <si>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</si>
  <si>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</si>
  <si>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</si>
  <si>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</si>
  <si>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</si>
  <si>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</si>
  <si>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</si>
  <si>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</si>
  <si>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</si>
  <si>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</si>
  <si>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</si>
  <si>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</si>
  <si>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</si>
  <si>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</si>
  <si>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</si>
  <si>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</si>
  <si>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</si>
  <si>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</si>
  <si>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</si>
  <si>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</si>
  <si>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</si>
  <si>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</si>
  <si>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</si>
  <si>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</si>
  <si>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</si>
  <si>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</si>
  <si>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</si>
  <si>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</si>
  <si>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</si>
  <si>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</si>
  <si>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</si>
  <si>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</si>
  <si>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</si>
  <si>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</si>
  <si>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</si>
  <si>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</si>
  <si>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</si>
  <si>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</si>
  <si>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</si>
  <si>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</si>
  <si>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</si>
  <si>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</si>
  <si>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</si>
  <si>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</si>
  <si>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</si>
  <si>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</si>
  <si>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</si>
  <si>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</si>
  <si>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</si>
  <si>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</si>
  <si>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</si>
  <si>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</si>
  <si>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</si>
  <si>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</si>
  <si>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</si>
  <si>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</si>
  <si>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</si>
  <si>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</si>
  <si>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</si>
  <si>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</si>
  <si>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</si>
  <si>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</si>
  <si>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</si>
  <si>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</si>
  <si>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</si>
  <si>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</si>
  <si>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</si>
  <si>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</si>
  <si>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</si>
  <si>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</si>
  <si>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</si>
  <si>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</si>
  <si>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</si>
  <si>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</si>
  <si>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</si>
  <si>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</si>
  <si>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</si>
  <si>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</si>
  <si>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</si>
  <si>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</si>
  <si>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</si>
  <si>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</si>
  <si>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</si>
  <si>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</si>
  <si>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</si>
  <si>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</si>
  <si>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</si>
  <si>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</si>
  <si>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</si>
  <si>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</si>
  <si>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</si>
  <si>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</si>
  <si>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</si>
  <si>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</si>
  <si>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</si>
  <si>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</si>
  <si>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</si>
  <si>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</si>
  <si>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</si>
  <si>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</si>
  <si>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</si>
  <si>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</si>
  <si>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</si>
  <si>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</si>
  <si>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</si>
  <si>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</si>
  <si>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</si>
  <si>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</si>
  <si>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</si>
  <si>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</si>
  <si>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</si>
  <si>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</si>
  <si>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</si>
  <si>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</si>
  <si>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</si>
  <si>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</si>
  <si>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</si>
  <si>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</si>
  <si>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</si>
  <si>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</si>
  <si>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</si>
  <si>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</si>
  <si>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</si>
  <si>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</si>
  <si>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</si>
  <si>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</si>
  <si>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</si>
  <si>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</si>
  <si>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</si>
  <si>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</si>
  <si>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</si>
  <si>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</si>
  <si>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</si>
  <si>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</si>
  <si>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</si>
  <si>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</si>
  <si>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</si>
  <si>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</si>
  <si>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</si>
  <si>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</si>
  <si>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</si>
  <si>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</si>
  <si>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</si>
  <si>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</si>
  <si>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</si>
  <si>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</si>
  <si>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</si>
  <si>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</si>
  <si>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</si>
  <si>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</si>
  <si>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</si>
  <si>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</si>
  <si>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</si>
  <si>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</si>
  <si>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</si>
  <si>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</si>
  <si>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</si>
  <si>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</si>
  <si>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</si>
  <si>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</si>
  <si>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</si>
  <si>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</si>
  <si>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</si>
  <si>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</si>
  <si>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</si>
  <si>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</si>
  <si>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</si>
  <si>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</si>
  <si>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</si>
  <si>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</si>
  <si>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</si>
  <si>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</si>
  <si>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</si>
  <si>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</si>
  <si>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</si>
  <si>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</si>
  <si>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</si>
  <si>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</si>
  <si>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</si>
  <si>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</si>
  <si>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</si>
  <si>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</si>
  <si>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</si>
  <si>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</si>
  <si>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</si>
  <si>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</si>
  <si>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</si>
  <si>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</si>
  <si>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</si>
  <si>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</si>
  <si>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</si>
  <si>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</si>
  <si>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</si>
  <si>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</si>
  <si>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</si>
  <si>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</si>
  <si>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</si>
  <si>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</si>
  <si>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</si>
  <si>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</si>
  <si>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</si>
  <si>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</si>
  <si>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</si>
  <si>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</si>
  <si>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</si>
  <si>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</si>
  <si>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</si>
  <si>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</si>
  <si>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</si>
  <si>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</si>
  <si>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</si>
  <si>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</si>
  <si>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</si>
  <si>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</si>
  <si>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</si>
  <si>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</si>
  <si>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</si>
  <si>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</si>
  <si>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</si>
  <si>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</si>
  <si>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</si>
  <si>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</si>
  <si>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</si>
  <si>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</si>
  <si>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</si>
  <si>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</si>
  <si>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</si>
  <si>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</si>
  <si>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</si>
  <si>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</si>
  <si>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</si>
  <si>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</si>
  <si>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</si>
  <si>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</si>
  <si>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</si>
  <si>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</si>
  <si>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</si>
  <si>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</si>
  <si>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</si>
  <si>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</si>
  <si>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</si>
  <si>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</si>
  <si>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</si>
  <si>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</si>
  <si>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</si>
  <si>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</si>
  <si>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</si>
  <si>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</si>
  <si>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</si>
  <si>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</si>
  <si>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</si>
  <si>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</si>
  <si>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</si>
  <si>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</si>
  <si>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</si>
  <si>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</si>
  <si>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</si>
  <si>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</si>
  <si>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</si>
  <si>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</si>
  <si>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</si>
  <si>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</si>
  <si>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</si>
  <si>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</si>
  <si>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</si>
  <si>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</si>
  <si>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</si>
  <si>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</si>
  <si>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</si>
  <si>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</si>
  <si>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</si>
  <si>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</si>
  <si>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</si>
  <si>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</si>
  <si>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</si>
  <si>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</si>
  <si>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</si>
  <si>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</si>
  <si>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</si>
  <si>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</si>
  <si>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</si>
  <si>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</si>
  <si>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</si>
  <si>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</si>
  <si>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</si>
  <si>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</si>
  <si>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</si>
  <si>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</si>
  <si>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</si>
  <si>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</si>
  <si>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</si>
  <si>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</si>
  <si>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</si>
  <si>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</si>
  <si>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</si>
  <si>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</si>
  <si>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</si>
  <si>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</si>
  <si>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</si>
  <si>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</si>
  <si>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</si>
  <si>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</si>
  <si>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</si>
  <si>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</si>
  <si>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</si>
  <si>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</si>
  <si>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</si>
  <si>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</si>
  <si>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</si>
  <si>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</si>
  <si>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</si>
  <si>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</si>
  <si>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</si>
  <si>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</si>
  <si>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</si>
  <si>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</si>
  <si>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</si>
  <si>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</si>
  <si>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</si>
  <si>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</si>
  <si>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</si>
  <si>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</si>
  <si>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</si>
  <si>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</si>
  <si>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</si>
  <si>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</si>
  <si>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</si>
  <si>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</si>
  <si>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</si>
  <si>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</si>
  <si>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</si>
  <si>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</si>
  <si>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</si>
  <si>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</si>
  <si>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</si>
  <si>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</si>
  <si>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</si>
  <si>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</si>
  <si>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</si>
  <si>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</si>
  <si>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</si>
  <si>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</si>
  <si>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</si>
  <si>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</si>
  <si>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</si>
  <si>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</si>
  <si>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</si>
  <si>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</si>
  <si>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</si>
  <si>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</si>
  <si>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</si>
  <si>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</si>
  <si>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</si>
  <si>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</si>
  <si>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</si>
  <si>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</si>
  <si>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</si>
  <si>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</si>
  <si>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</si>
  <si>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</si>
  <si>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</si>
  <si>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</si>
  <si>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</si>
  <si>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</si>
  <si>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</si>
  <si>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</si>
  <si>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</si>
  <si>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</si>
  <si>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</si>
  <si>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</si>
  <si>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</si>
  <si>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</si>
  <si>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</si>
  <si>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</si>
  <si>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</si>
  <si>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</si>
  <si>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</si>
  <si>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</si>
  <si>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</si>
  <si>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</si>
  <si>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</si>
  <si>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</si>
  <si>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</si>
  <si>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</si>
  <si>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</si>
  <si>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</si>
  <si>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</si>
  <si>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</si>
  <si>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</si>
  <si>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</si>
  <si>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</si>
  <si>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</si>
  <si>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</si>
  <si>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</si>
  <si>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</si>
  <si>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</si>
  <si>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</si>
  <si>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</si>
  <si>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</si>
  <si>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</si>
  <si>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</si>
  <si>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</si>
  <si>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</si>
  <si>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</si>
  <si>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</si>
  <si>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</si>
  <si>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</si>
  <si>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</si>
  <si>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</si>
  <si>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</si>
  <si>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</si>
  <si>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</si>
  <si>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</si>
  <si>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</si>
  <si>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</si>
  <si>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</si>
  <si>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</si>
  <si>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</si>
  <si>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</si>
  <si>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</si>
  <si>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</si>
  <si>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</si>
  <si>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</si>
  <si>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</si>
  <si>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</si>
  <si>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</si>
  <si>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</si>
  <si>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</si>
  <si>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</si>
  <si>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</si>
  <si>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</si>
  <si>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</si>
  <si>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</si>
  <si>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</si>
  <si>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</si>
  <si>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</si>
  <si>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</si>
  <si>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</si>
  <si>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</si>
  <si>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</si>
  <si>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</si>
  <si>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</si>
  <si>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</si>
  <si>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</si>
  <si>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</si>
  <si>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</si>
  <si>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</si>
  <si>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</si>
  <si>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</si>
  <si>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</si>
  <si>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</si>
  <si>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</si>
  <si>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</si>
  <si>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</si>
  <si>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</si>
  <si>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</si>
  <si>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</si>
  <si>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</si>
  <si>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</si>
  <si>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</si>
  <si>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</si>
  <si>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</si>
  <si>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</si>
  <si>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</si>
  <si>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</si>
  <si>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</si>
  <si>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</si>
  <si>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</si>
  <si>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</si>
  <si>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</si>
  <si>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</si>
  <si>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</si>
  <si>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</si>
  <si>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</si>
  <si>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</si>
  <si>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</si>
  <si>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</si>
  <si>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</si>
  <si>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</si>
  <si>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</si>
  <si>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</si>
  <si>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</si>
  <si>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</si>
  <si>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</si>
  <si>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</si>
  <si>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</si>
  <si>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</si>
  <si>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</si>
  <si>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</si>
  <si>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</si>
  <si>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</si>
  <si>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</si>
  <si>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</si>
  <si>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</si>
  <si>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</si>
  <si>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</si>
  <si>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</si>
  <si>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</si>
  <si>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</si>
  <si>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</si>
  <si>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</si>
  <si>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</si>
  <si>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</si>
  <si>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</si>
  <si>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</si>
  <si>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</si>
  <si>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</si>
  <si>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</si>
  <si>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</si>
  <si>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</si>
  <si>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</si>
  <si>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</si>
  <si>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</si>
  <si>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</si>
  <si>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</si>
  <si>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</si>
  <si>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</si>
  <si>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</si>
  <si>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</si>
  <si>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</si>
  <si>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</si>
  <si>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</si>
  <si>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</si>
  <si>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</si>
  <si>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</si>
  <si>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</si>
  <si>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</si>
  <si>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</si>
  <si>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</si>
  <si>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</si>
  <si>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</si>
  <si>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</si>
  <si>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</si>
  <si>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</si>
  <si>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</si>
  <si>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</si>
  <si>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</si>
  <si>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</si>
  <si>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</si>
  <si>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</si>
  <si>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</si>
  <si>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</si>
  <si>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</si>
  <si>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</si>
  <si>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</si>
  <si>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</si>
  <si>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</si>
  <si>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</si>
  <si>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</si>
  <si>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</si>
  <si>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</si>
  <si>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</si>
  <si>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</si>
  <si>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</si>
  <si>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</si>
  <si>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</si>
  <si>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</si>
  <si>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</si>
  <si>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</si>
  <si>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</si>
  <si>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</si>
  <si>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</si>
  <si>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</si>
  <si>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</si>
  <si>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</si>
  <si>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</si>
  <si>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</si>
  <si>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</si>
  <si>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</si>
  <si>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</si>
  <si>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</si>
  <si>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</si>
  <si>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</si>
  <si>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</si>
  <si>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</si>
  <si>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</si>
  <si>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</si>
  <si>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</si>
  <si>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</si>
  <si>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</si>
  <si>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</si>
  <si>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</si>
  <si>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</si>
  <si>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</si>
  <si>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</si>
  <si>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</si>
  <si>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</si>
  <si>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</si>
  <si>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</si>
  <si>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</si>
  <si>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</si>
  <si>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</si>
  <si>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</si>
  <si>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</si>
  <si>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</si>
  <si>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</si>
  <si>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</si>
  <si>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</si>
  <si>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</si>
  <si>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</si>
  <si>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</si>
  <si>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</si>
  <si>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</si>
  <si>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</si>
  <si>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</si>
  <si>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</si>
  <si>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</si>
  <si>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</si>
  <si>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</si>
  <si>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</si>
  <si>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</si>
  <si>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</si>
  <si>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</si>
  <si>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</si>
  <si>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</si>
  <si>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</si>
  <si>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</si>
  <si>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</si>
  <si>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</si>
  <si>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</si>
  <si>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</si>
  <si>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</si>
  <si>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</si>
  <si>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</si>
  <si>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</si>
  <si>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</si>
  <si>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</si>
  <si>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</si>
  <si>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</si>
  <si>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</si>
  <si>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</si>
  <si>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</si>
  <si>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</si>
  <si>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</si>
  <si>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</si>
  <si>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</si>
  <si>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</si>
  <si>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</si>
  <si>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</si>
  <si>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</si>
  <si>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</si>
  <si>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</si>
  <si>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</si>
  <si>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</si>
  <si>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</si>
  <si>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</si>
  <si>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</si>
  <si>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</si>
  <si>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</si>
  <si>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</si>
  <si>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</si>
  <si>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</si>
  <si>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</si>
  <si>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</si>
  <si>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</si>
  <si>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</si>
  <si>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</si>
  <si>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</si>
  <si>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</si>
  <si>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</si>
  <si>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</si>
  <si>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</si>
  <si>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</si>
  <si>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</si>
  <si>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</si>
  <si>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</si>
  <si>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</si>
  <si>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</si>
  <si>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</si>
  <si>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</si>
  <si>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</si>
  <si>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</si>
  <si>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</si>
  <si>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</si>
  <si>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</si>
  <si>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</si>
  <si>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</si>
  <si>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</si>
  <si>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</si>
  <si>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</si>
  <si>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</si>
  <si>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</si>
  <si>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</si>
  <si>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</si>
  <si>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</si>
  <si>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</si>
  <si>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</si>
  <si>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</si>
  <si>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</si>
  <si>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</si>
  <si>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</si>
  <si>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</si>
  <si>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</si>
  <si>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</si>
  <si>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</si>
  <si>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</si>
  <si>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</si>
  <si>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</si>
  <si>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</si>
  <si>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</si>
  <si>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</si>
  <si>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</si>
  <si>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</si>
  <si>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</si>
  <si>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</si>
  <si>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</si>
  <si>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</si>
  <si>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</si>
  <si>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</si>
  <si>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</si>
  <si>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</si>
  <si>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</si>
  <si>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</si>
  <si>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</si>
  <si>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</si>
  <si>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</si>
  <si>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</si>
  <si>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</si>
  <si>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</si>
  <si>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</si>
  <si>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</si>
  <si>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</si>
  <si>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</si>
  <si>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</si>
  <si>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</si>
  <si>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</si>
  <si>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</si>
  <si>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</si>
  <si>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</si>
  <si>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</si>
  <si>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</si>
  <si>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</si>
  <si>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</si>
  <si>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</si>
  <si>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</si>
  <si>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</si>
  <si>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</si>
  <si>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</si>
  <si>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</si>
  <si>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</si>
  <si>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</si>
  <si>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</si>
  <si>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</si>
  <si>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</si>
  <si>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</si>
  <si>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</si>
  <si>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</si>
  <si>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</si>
  <si>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</si>
  <si>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</si>
  <si>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</si>
  <si>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</si>
  <si>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</si>
  <si>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</si>
  <si>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</si>
  <si>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</si>
  <si>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</si>
  <si>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</si>
  <si>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</si>
  <si>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</si>
  <si>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</si>
  <si>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</si>
  <si>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</si>
  <si>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</si>
  <si>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</si>
  <si>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</si>
  <si>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</si>
  <si>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</si>
  <si>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</si>
  <si>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</si>
  <si>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</si>
  <si>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</si>
  <si>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</si>
  <si>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</si>
  <si>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</si>
  <si>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</si>
  <si>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</si>
  <si>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</si>
  <si>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</si>
  <si>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</si>
  <si>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</si>
  <si>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</si>
  <si>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</si>
  <si>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</si>
  <si>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</si>
  <si>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</si>
  <si>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</si>
  <si>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</si>
  <si>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</si>
  <si>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</si>
  <si>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</si>
  <si>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</si>
  <si>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</si>
  <si>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</si>
  <si>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</si>
  <si>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</si>
  <si>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</si>
  <si>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</si>
  <si>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</si>
  <si>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</si>
  <si>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</si>
  <si>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</si>
  <si>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</si>
  <si>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</si>
  <si>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</si>
  <si>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</si>
  <si>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</si>
  <si>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</si>
  <si>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</si>
  <si>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</si>
  <si>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</si>
  <si>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</si>
  <si>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</si>
  <si>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</si>
  <si>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</si>
  <si>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</si>
  <si>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</si>
  <si>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</si>
  <si>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</si>
  <si>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</si>
  <si>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</si>
  <si>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</si>
  <si>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</si>
  <si>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</si>
  <si>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</si>
  <si>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</si>
  <si>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</si>
  <si>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</si>
  <si>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</si>
  <si>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</si>
  <si>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</si>
  <si>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</si>
  <si>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</si>
  <si>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</si>
  <si>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</si>
  <si>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</si>
  <si>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</si>
  <si>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</si>
  <si>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</si>
  <si>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</si>
  <si>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</si>
  <si>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</si>
  <si>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</si>
  <si>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</si>
  <si>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</si>
  <si>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</si>
  <si>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</si>
  <si>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</si>
  <si>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</si>
  <si>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</si>
  <si>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</si>
  <si>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</si>
  <si>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</si>
  <si>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</si>
  <si>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</si>
  <si>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</si>
  <si>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</si>
  <si>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</si>
  <si>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</si>
  <si>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</si>
  <si>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</si>
  <si>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</si>
  <si>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</si>
  <si>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</si>
  <si>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</si>
  <si>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</si>
  <si>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</si>
  <si>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</si>
  <si>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</si>
  <si>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</si>
  <si>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</si>
  <si>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</si>
  <si>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</si>
  <si>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</si>
  <si>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</si>
  <si>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</si>
  <si>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</si>
  <si>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</si>
  <si>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</si>
  <si>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</si>
  <si>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</si>
  <si>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</si>
  <si>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</si>
  <si>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</si>
  <si>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</si>
  <si>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</si>
  <si>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</si>
  <si>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</si>
  <si>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</si>
  <si>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</si>
  <si>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</si>
  <si>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</si>
  <si>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</si>
  <si>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</si>
  <si>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</si>
  <si>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</si>
  <si>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</si>
  <si>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</si>
  <si>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</si>
  <si>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</si>
  <si>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</si>
  <si>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</si>
  <si>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</si>
  <si>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</si>
  <si>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</si>
  <si>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</si>
  <si>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</si>
  <si>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</si>
  <si>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</si>
  <si>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</si>
  <si>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</si>
  <si>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</si>
  <si>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</si>
  <si>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</si>
  <si>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</si>
  <si>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</si>
  <si>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</si>
  <si>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</si>
  <si>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</si>
  <si>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</si>
  <si>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</si>
  <si>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</si>
  <si>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</si>
  <si>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</si>
  <si>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</si>
  <si>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</si>
  <si>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</si>
  <si>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</si>
  <si>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</si>
  <si>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</si>
  <si>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</si>
  <si>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</si>
  <si>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</si>
  <si>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</si>
  <si>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</si>
  <si>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</si>
  <si>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</si>
  <si>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</si>
  <si>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</si>
  <si>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</si>
  <si>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</si>
  <si>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</si>
  <si>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</si>
  <si>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</si>
  <si>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</si>
  <si>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</si>
  <si>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</si>
  <si>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</si>
  <si>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</si>
  <si>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</si>
  <si>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</si>
  <si>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</si>
  <si>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</si>
  <si>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</si>
  <si>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</si>
  <si>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</si>
  <si>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</si>
  <si>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</si>
  <si>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</si>
  <si>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</si>
  <si>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</si>
  <si>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</si>
  <si>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</si>
  <si>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</si>
  <si>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</si>
  <si>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</si>
  <si>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</si>
  <si>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</si>
  <si>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</si>
  <si>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</si>
  <si>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</si>
  <si>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</si>
  <si>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</si>
  <si>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</si>
  <si>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</si>
  <si>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</si>
  <si>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</si>
  <si>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</si>
  <si>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</si>
  <si>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</si>
  <si>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</si>
  <si>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</si>
  <si>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</si>
  <si>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</si>
  <si>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</si>
  <si>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</si>
  <si>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</si>
  <si>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</si>
  <si>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</si>
  <si>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</si>
  <si>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</si>
  <si>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</si>
  <si>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</si>
  <si>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</si>
  <si>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</si>
  <si>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</si>
  <si>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</si>
  <si>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</si>
  <si>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</si>
  <si>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</si>
  <si>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</si>
  <si>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</si>
  <si>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</si>
  <si>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</si>
  <si>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</si>
  <si>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</si>
  <si>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</si>
  <si>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</si>
  <si>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</si>
  <si>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</si>
  <si>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</si>
  <si>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</si>
  <si>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</si>
  <si>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</si>
  <si>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</si>
  <si>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</si>
  <si>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</si>
  <si>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</si>
  <si>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</si>
  <si>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</si>
  <si>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</si>
  <si>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</si>
  <si>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</si>
  <si>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</si>
  <si>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</si>
  <si>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</si>
  <si>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</si>
  <si>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</si>
  <si>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</si>
  <si>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</si>
  <si>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</si>
  <si>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</si>
  <si>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</si>
  <si>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</si>
  <si>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</si>
  <si>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</si>
  <si>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</si>
  <si>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</si>
  <si>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</si>
  <si>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</si>
  <si>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</si>
  <si>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</si>
  <si>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</si>
  <si>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</si>
  <si>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</si>
  <si>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</si>
  <si>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</si>
  <si>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</si>
  <si>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</si>
  <si>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</si>
  <si>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</si>
  <si>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</si>
  <si>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</si>
  <si>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</si>
  <si>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</si>
  <si>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</si>
  <si>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</si>
  <si>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</si>
  <si>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</si>
  <si>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</si>
  <si>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</si>
  <si>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</si>
  <si>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</si>
  <si>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</si>
  <si>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</si>
  <si>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</si>
  <si>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</si>
  <si>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</si>
  <si>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</si>
  <si>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</si>
  <si>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</si>
  <si>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</si>
  <si>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</si>
  <si>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</si>
  <si>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</si>
  <si>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</si>
  <si>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</si>
  <si>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</si>
  <si>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</si>
  <si>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</si>
  <si>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</si>
  <si>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</si>
  <si>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</si>
  <si>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</si>
  <si>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</si>
  <si>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</si>
  <si>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</si>
  <si>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</si>
  <si>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</si>
  <si>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</si>
  <si>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</si>
  <si>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</si>
  <si>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</si>
  <si>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</si>
  <si>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</si>
  <si>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</si>
  <si>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</si>
  <si>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</si>
  <si>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</si>
  <si>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</si>
  <si>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</si>
  <si>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</si>
  <si>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</si>
  <si>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</si>
  <si>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</si>
  <si>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</si>
  <si>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</si>
  <si>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</si>
  <si>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</si>
  <si>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</si>
  <si>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</si>
  <si>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</si>
  <si>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</si>
  <si>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</si>
  <si>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</si>
  <si>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</si>
  <si>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</si>
  <si>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</si>
  <si>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</si>
  <si>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</si>
  <si>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</si>
  <si>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</si>
  <si>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</si>
  <si>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</si>
  <si>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</si>
  <si>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</si>
  <si>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</si>
  <si>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</si>
  <si>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</si>
  <si>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</si>
  <si>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</si>
  <si>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</si>
  <si>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</si>
  <si>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</si>
  <si>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</si>
  <si>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</si>
  <si>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</si>
  <si>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</si>
  <si>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</si>
  <si>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</si>
  <si>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</si>
  <si>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</si>
  <si>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</si>
  <si>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</si>
  <si>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</si>
  <si>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</si>
  <si>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</si>
  <si>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</si>
  <si>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</si>
  <si>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</si>
  <si>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</si>
  <si>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</si>
  <si>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</si>
  <si>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</si>
  <si>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</si>
  <si>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</si>
  <si>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</si>
  <si>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</si>
  <si>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</si>
  <si>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</si>
  <si>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</si>
  <si>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</si>
  <si>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</si>
  <si>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</si>
  <si>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</si>
  <si>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</si>
  <si>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</si>
  <si>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</si>
  <si>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</si>
  <si>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</si>
  <si>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</si>
  <si>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</si>
  <si>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</si>
  <si>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</si>
  <si>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</si>
  <si>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</si>
  <si>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</si>
  <si>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</si>
  <si>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</si>
  <si>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</si>
  <si>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</si>
  <si>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</si>
  <si>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</si>
  <si>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</si>
  <si>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</si>
  <si>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</si>
  <si>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</si>
  <si>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</si>
  <si>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</si>
  <si>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</si>
  <si>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</si>
  <si>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</si>
  <si>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</si>
  <si>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</si>
  <si>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</si>
  <si>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</si>
  <si>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</si>
  <si>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</si>
  <si>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</si>
  <si>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</si>
  <si>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</si>
  <si>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</si>
  <si>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</si>
  <si>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</si>
  <si>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</si>
  <si>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</si>
  <si>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</si>
  <si>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</si>
  <si>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</si>
  <si>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</si>
  <si>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</si>
  <si>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</si>
  <si>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</si>
  <si>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</si>
  <si>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</si>
  <si>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</si>
  <si>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</si>
  <si>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</si>
  <si>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</si>
  <si>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</si>
  <si>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</si>
  <si>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</si>
  <si>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</si>
  <si>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</si>
  <si>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</si>
  <si>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</si>
  <si>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</si>
  <si>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</si>
  <si>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</si>
  <si>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</si>
  <si>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</si>
  <si>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</si>
  <si>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</si>
  <si>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</si>
  <si>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</si>
  <si>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</si>
  <si>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</si>
  <si>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</si>
  <si>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</si>
  <si>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</si>
  <si>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</si>
  <si>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</si>
  <si>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</si>
  <si>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</si>
  <si>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</si>
  <si>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</si>
  <si>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</si>
  <si>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</si>
  <si>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</si>
  <si>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</si>
  <si>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</si>
  <si>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</si>
  <si>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</si>
  <si>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</si>
  <si>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</si>
  <si>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</si>
  <si>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</si>
  <si>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</si>
  <si>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</si>
  <si>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</si>
  <si>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</si>
  <si>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</si>
  <si>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</si>
  <si>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</si>
  <si>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</si>
  <si>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</si>
  <si>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</si>
  <si>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</si>
  <si>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</si>
  <si>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</si>
  <si>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</si>
  <si>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</si>
  <si>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</si>
  <si>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</si>
  <si>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</si>
  <si>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</si>
  <si>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</si>
  <si>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</si>
  <si>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</si>
  <si>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</si>
  <si>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</si>
  <si>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</si>
  <si>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</si>
  <si>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</si>
  <si>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</si>
  <si>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</si>
  <si>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</si>
  <si>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</si>
  <si>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</si>
  <si>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</si>
  <si>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</si>
  <si>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</si>
  <si>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</si>
  <si>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</si>
  <si>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</si>
  <si>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</si>
  <si>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</si>
  <si>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</si>
  <si>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</si>
  <si>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</si>
  <si>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</si>
  <si>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</si>
  <si>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</si>
  <si>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</si>
  <si>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</si>
  <si>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</si>
  <si>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</si>
  <si>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</si>
  <si>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</si>
  <si>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</si>
  <si>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</si>
  <si>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</si>
  <si>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</si>
  <si>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</si>
  <si>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</si>
  <si>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</si>
  <si>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</si>
  <si>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</si>
  <si>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</si>
  <si>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</si>
  <si>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</si>
  <si>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</si>
  <si>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</si>
  <si>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</si>
  <si>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</si>
  <si>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</si>
  <si>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</si>
  <si>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</si>
  <si>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</si>
  <si>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</si>
  <si>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</si>
  <si>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</si>
  <si>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</si>
  <si>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</si>
  <si>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</si>
  <si>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</si>
  <si>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</si>
  <si>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</si>
  <si>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</si>
  <si>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</si>
  <si>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</si>
  <si>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</si>
  <si>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</si>
  <si>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</si>
  <si>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</si>
  <si>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</si>
  <si>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</si>
  <si>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</si>
  <si>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</si>
  <si>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</si>
  <si>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</si>
  <si>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</si>
  <si>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</si>
  <si>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</si>
  <si>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</si>
  <si>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</si>
  <si>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</si>
  <si>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</si>
  <si>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</si>
  <si>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</si>
  <si>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</si>
  <si>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</si>
  <si>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</si>
  <si>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</si>
  <si>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</si>
  <si>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</si>
  <si>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</si>
  <si>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</si>
  <si>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</si>
  <si>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</si>
  <si>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</si>
  <si>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</si>
  <si>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</si>
  <si>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</si>
  <si>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</si>
  <si>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</si>
  <si>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</si>
  <si>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</si>
  <si>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</si>
  <si>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</si>
  <si>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</si>
  <si>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</si>
  <si>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</si>
  <si>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</si>
  <si>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</si>
  <si>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</si>
  <si>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</si>
  <si>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</si>
  <si>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</si>
  <si>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</si>
  <si>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</si>
  <si>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</si>
  <si>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</si>
  <si>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</si>
  <si>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</si>
  <si>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</si>
  <si>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</si>
  <si>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</si>
  <si>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</si>
  <si>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</si>
  <si>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</si>
  <si>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</si>
  <si>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</si>
  <si>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</si>
  <si>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</si>
  <si>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</si>
  <si>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</si>
  <si>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</si>
  <si>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</si>
  <si>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</si>
  <si>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</si>
  <si>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</si>
  <si>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</si>
  <si>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</si>
  <si>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</si>
  <si>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</si>
  <si>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</si>
  <si>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</si>
  <si>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</si>
  <si>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</si>
  <si>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</si>
  <si>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</si>
  <si>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</si>
  <si>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</si>
  <si>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</si>
  <si>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</si>
  <si>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</si>
  <si>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</si>
  <si>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</si>
  <si>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</si>
  <si>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</si>
  <si>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</si>
  <si>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</si>
  <si>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</si>
  <si>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</si>
  <si>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</si>
  <si>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</si>
  <si>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</si>
  <si>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</si>
  <si>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</si>
  <si>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</si>
  <si>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</si>
  <si>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</si>
  <si>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</si>
  <si>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</si>
  <si>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</si>
  <si>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</si>
  <si>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</si>
  <si>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</si>
  <si>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</si>
  <si>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</si>
  <si>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</si>
  <si>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</si>
  <si>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</si>
  <si>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</si>
  <si>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</si>
  <si>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</si>
  <si>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</si>
  <si>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</si>
  <si>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</si>
  <si>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</si>
  <si>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</si>
  <si>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</si>
  <si>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</si>
  <si>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</si>
  <si>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</si>
  <si>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</si>
  <si>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</si>
  <si>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</si>
  <si>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</si>
  <si>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</si>
  <si>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</si>
  <si>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</si>
  <si>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</si>
  <si>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</si>
  <si>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</si>
  <si>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</si>
  <si>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</si>
  <si>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</si>
  <si>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</si>
  <si>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</si>
  <si>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</si>
  <si>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</si>
  <si>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</si>
  <si>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</si>
  <si>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</si>
  <si>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</si>
  <si>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</si>
  <si>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</si>
  <si>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</si>
  <si>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</si>
  <si>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</si>
  <si>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</si>
  <si>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</si>
  <si>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</si>
  <si>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</si>
  <si>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</si>
  <si>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</si>
  <si>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</si>
  <si>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</si>
  <si>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</si>
  <si>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</si>
  <si>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</si>
  <si>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</si>
  <si>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</si>
  <si>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</si>
  <si>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</si>
  <si>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</si>
  <si>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</si>
  <si>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</si>
  <si>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</si>
  <si>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</si>
  <si>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</si>
  <si>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</si>
  <si>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</si>
  <si>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</si>
  <si>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</si>
  <si>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</si>
  <si>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</si>
  <si>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</si>
  <si>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</si>
  <si>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</si>
  <si>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</si>
  <si>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</si>
  <si>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</si>
  <si>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</si>
  <si>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</si>
  <si>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</si>
  <si>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</si>
  <si>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</si>
  <si>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</si>
  <si>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</si>
  <si>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</si>
  <si>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</si>
  <si>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</si>
  <si>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</si>
  <si>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</si>
  <si>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</si>
  <si>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</si>
  <si>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</si>
  <si>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</si>
  <si>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</si>
  <si>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</si>
  <si>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</si>
  <si>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</si>
  <si>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</si>
  <si>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</si>
  <si>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</si>
  <si>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</si>
  <si>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</si>
  <si>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</si>
  <si>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</si>
  <si>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</si>
  <si>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</si>
  <si>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</si>
  <si>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</si>
  <si>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</si>
  <si>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</si>
  <si>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</si>
  <si>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</si>
  <si>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</si>
  <si>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</si>
  <si>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</si>
  <si>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</si>
  <si>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</si>
  <si>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</si>
  <si>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</si>
  <si>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</si>
  <si>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</si>
  <si>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</si>
  <si>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</si>
  <si>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</si>
  <si>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</si>
  <si>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</si>
  <si>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</si>
  <si>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</si>
  <si>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</si>
  <si>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</si>
  <si>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</si>
  <si>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</si>
  <si>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</si>
  <si>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</si>
  <si>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</si>
  <si>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</si>
  <si>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</si>
  <si>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</si>
  <si>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</si>
  <si>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</si>
  <si>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</si>
  <si>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</si>
  <si>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</si>
  <si>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</si>
  <si>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</si>
  <si>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</si>
  <si>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</si>
  <si>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</si>
  <si>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</si>
  <si>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</si>
  <si>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</si>
  <si>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</si>
  <si>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</si>
  <si>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</si>
  <si>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</si>
  <si>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</si>
  <si>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</si>
  <si>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</si>
  <si>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</si>
  <si>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</si>
  <si>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</si>
  <si>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</si>
  <si>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</si>
  <si>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</si>
  <si>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</si>
  <si>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</si>
  <si>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</si>
  <si>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</si>
  <si>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</si>
  <si>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</si>
  <si>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</si>
  <si>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</si>
  <si>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</si>
  <si>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</si>
  <si>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</si>
  <si>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</si>
  <si>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</si>
  <si>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</si>
  <si>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</si>
  <si>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</si>
  <si>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</si>
  <si>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</si>
  <si>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</si>
  <si>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</si>
  <si>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</si>
  <si>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</si>
  <si>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</si>
  <si>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</si>
  <si>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</si>
  <si>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</si>
  <si>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</si>
  <si>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</si>
  <si>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</si>
  <si>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</si>
  <si>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</si>
  <si>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</si>
  <si>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</si>
  <si>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</si>
  <si>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</si>
  <si>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</si>
  <si>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</si>
  <si>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</si>
  <si>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</si>
  <si>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</si>
  <si>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</si>
  <si>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</si>
  <si>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</si>
  <si>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</si>
  <si>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</si>
  <si>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</si>
  <si>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</si>
  <si>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</si>
  <si>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</si>
  <si>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</si>
  <si>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</si>
  <si>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</si>
  <si>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</si>
  <si>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</si>
  <si>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</si>
  <si>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</si>
  <si>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</si>
  <si>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</si>
  <si>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</si>
  <si>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</si>
  <si>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</si>
  <si>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</si>
  <si>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</si>
  <si>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</si>
  <si>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</si>
  <si>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</si>
  <si>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</si>
  <si>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</si>
  <si>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</si>
  <si>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</si>
  <si>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</si>
  <si>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</si>
  <si>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</si>
  <si>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</si>
  <si>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</si>
  <si>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</si>
  <si>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</si>
  <si>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</si>
  <si>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</si>
  <si>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</si>
  <si>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</si>
  <si>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</si>
  <si>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</si>
  <si>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</si>
  <si>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</si>
  <si>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</si>
  <si>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</si>
  <si>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</si>
  <si>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</si>
  <si>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</si>
  <si>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</si>
  <si>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</si>
  <si>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</si>
  <si>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</si>
  <si>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</si>
  <si>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</si>
  <si>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</si>
  <si>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</si>
  <si>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</si>
  <si>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</si>
  <si>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</si>
  <si>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</si>
  <si>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</si>
  <si>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</si>
  <si>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</si>
  <si>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</si>
  <si>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</si>
  <si>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</si>
  <si>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</si>
  <si>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</si>
  <si>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</si>
  <si>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</si>
  <si>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</si>
  <si>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</si>
  <si>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</si>
  <si>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</si>
  <si>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</si>
  <si>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</si>
  <si>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</si>
  <si>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</si>
  <si>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</si>
  <si>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</si>
  <si>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</si>
  <si>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</si>
  <si>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</si>
  <si>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</si>
  <si>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</si>
  <si>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</si>
  <si>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</si>
  <si>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</si>
  <si>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</si>
  <si>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</si>
  <si>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</si>
  <si>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</si>
  <si>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</si>
  <si>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</si>
  <si>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</si>
  <si>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</si>
  <si>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</si>
  <si>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</si>
  <si>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</si>
  <si>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</si>
  <si>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</si>
  <si>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</si>
  <si>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</si>
  <si>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</si>
  <si>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</si>
  <si>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</si>
  <si>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</si>
  <si>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</si>
  <si>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</si>
  <si>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</si>
  <si>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</si>
  <si>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</si>
  <si>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</si>
  <si>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</si>
  <si>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</si>
  <si>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</si>
  <si>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</si>
  <si>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</si>
  <si>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</si>
  <si>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</si>
  <si>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</si>
  <si>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</si>
  <si>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</si>
  <si>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</si>
  <si>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</si>
  <si>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</si>
  <si>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</si>
  <si>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</si>
  <si>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</si>
  <si>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</si>
  <si>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</si>
  <si>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</si>
  <si>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</si>
  <si>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</si>
  <si>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</si>
  <si>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</si>
  <si>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</si>
  <si>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</si>
  <si>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</si>
  <si>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</si>
  <si>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</si>
  <si>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</si>
  <si>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</si>
  <si>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</si>
  <si>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</si>
  <si>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</si>
  <si>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</si>
  <si>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</si>
  <si>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</si>
  <si>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</si>
  <si>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</si>
  <si>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</si>
  <si>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</si>
  <si>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</si>
  <si>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</si>
  <si>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</si>
  <si>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</si>
  <si>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</si>
  <si>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</si>
  <si>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</si>
  <si>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</si>
  <si>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</si>
  <si>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</si>
  <si>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</si>
  <si>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</si>
  <si>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</si>
  <si>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</si>
  <si>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</si>
  <si>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</si>
  <si>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</si>
  <si>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</si>
  <si>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</si>
  <si>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</si>
  <si>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</si>
  <si>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</si>
  <si>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</si>
  <si>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</si>
  <si>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</si>
  <si>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</si>
  <si>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</si>
  <si>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</si>
  <si>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</si>
  <si>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</si>
  <si>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</si>
  <si>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</si>
  <si>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</si>
  <si>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</si>
  <si>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</si>
  <si>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</si>
  <si>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</si>
  <si>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</si>
  <si>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</si>
  <si>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</si>
  <si>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</si>
  <si>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</si>
  <si>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</si>
  <si>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</si>
  <si>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</si>
  <si>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</si>
  <si>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</si>
  <si>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</si>
  <si>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</si>
  <si>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</si>
  <si>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</si>
  <si>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</si>
  <si>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</si>
  <si>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</si>
  <si>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</si>
  <si>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</si>
  <si>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</si>
  <si>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</si>
  <si>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</si>
  <si>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</si>
  <si>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</si>
  <si>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</si>
  <si>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</si>
  <si>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</si>
  <si>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</si>
  <si>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</si>
  <si>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</si>
  <si>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</si>
  <si>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</si>
  <si>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</si>
  <si>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</si>
  <si>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</si>
  <si>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</si>
  <si>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</si>
  <si>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</si>
  <si>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</si>
  <si>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</si>
  <si>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</si>
  <si>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</si>
  <si>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</si>
  <si>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</si>
  <si>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</si>
  <si>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</si>
  <si>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</si>
  <si>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</si>
  <si>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</si>
  <si>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</si>
  <si>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</si>
  <si>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</si>
  <si>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</si>
  <si>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</si>
  <si>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</si>
  <si>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</si>
  <si>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</si>
  <si>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</si>
  <si>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</si>
  <si>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</si>
  <si>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</si>
  <si>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</si>
  <si>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</si>
  <si>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</si>
  <si>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</si>
  <si>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</si>
  <si>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</si>
  <si>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</si>
  <si>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</si>
  <si>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</si>
  <si>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</si>
  <si>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</si>
  <si>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</si>
  <si>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</si>
  <si>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</si>
  <si>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</si>
  <si>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</si>
  <si>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</si>
  <si>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</si>
  <si>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</si>
  <si>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</si>
  <si>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</si>
  <si>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</si>
  <si>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</si>
  <si>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</si>
  <si>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</si>
  <si>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</si>
  <si>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</si>
  <si>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</si>
  <si>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</si>
  <si>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</si>
  <si>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</si>
  <si>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</si>
  <si>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</si>
  <si>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</si>
  <si>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</si>
  <si>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</si>
  <si>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</si>
  <si>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</si>
  <si>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</si>
  <si>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</si>
  <si>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</si>
  <si>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</si>
  <si>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</si>
  <si>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</si>
  <si>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</si>
  <si>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</si>
  <si>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</si>
  <si>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</si>
  <si>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</si>
  <si>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</si>
  <si>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</si>
  <si>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</si>
  <si>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</si>
  <si>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</si>
  <si>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</si>
  <si>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</si>
  <si>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</si>
  <si>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</si>
  <si>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</si>
  <si>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</si>
  <si>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</si>
  <si>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</si>
  <si>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</si>
  <si>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</si>
  <si>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</si>
  <si>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</si>
  <si>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</si>
  <si>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</si>
  <si>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</si>
  <si>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</si>
  <si>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</si>
  <si>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</si>
  <si>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</si>
  <si>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</si>
  <si>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</si>
  <si>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</si>
  <si>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</si>
  <si>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</si>
  <si>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</si>
  <si>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</si>
  <si>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</si>
  <si>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</si>
  <si>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</si>
  <si>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</si>
  <si>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</si>
  <si>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</si>
  <si>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</si>
  <si>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</si>
  <si>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</si>
  <si>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</si>
  <si>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</si>
  <si>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</si>
  <si>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</si>
  <si>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</si>
  <si>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</si>
  <si>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</si>
  <si>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</si>
  <si>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</si>
  <si>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</si>
  <si>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</si>
  <si>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</si>
  <si>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</si>
  <si>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</si>
  <si>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</si>
  <si>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</si>
  <si>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</si>
  <si>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</si>
  <si>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</si>
  <si>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</si>
  <si>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</si>
  <si>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</si>
  <si>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</si>
  <si>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</si>
  <si>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</si>
  <si>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</si>
  <si>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</si>
  <si>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</si>
  <si>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</si>
  <si>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</si>
  <si>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</si>
  <si>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</si>
  <si>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</si>
  <si>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</si>
  <si>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</si>
  <si>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</si>
  <si>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</si>
  <si>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</si>
  <si>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</si>
  <si>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</si>
  <si>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</si>
  <si>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</si>
  <si>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</si>
  <si>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</si>
  <si>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</si>
  <si>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</si>
  <si>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</si>
  <si>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</si>
  <si>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</si>
  <si>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</si>
  <si>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</si>
  <si>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</si>
  <si>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</si>
  <si>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</si>
  <si>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</si>
  <si>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</si>
  <si>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</si>
  <si>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</si>
  <si>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</si>
  <si>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</si>
  <si>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</si>
  <si>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</si>
  <si>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</si>
  <si>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</si>
  <si>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</si>
  <si>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</si>
  <si>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</si>
  <si>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</si>
  <si>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</si>
  <si>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</si>
  <si>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</si>
  <si>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</si>
  <si>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</si>
  <si>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</si>
  <si>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</si>
  <si>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</si>
  <si>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</si>
  <si>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</si>
  <si>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</si>
  <si>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</si>
  <si>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</si>
  <si>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</si>
  <si>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</si>
  <si>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</si>
  <si>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</si>
  <si>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</si>
  <si>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</si>
  <si>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</si>
  <si>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</si>
  <si>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</si>
  <si>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</si>
  <si>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</si>
  <si>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</si>
  <si>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</si>
  <si>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</si>
  <si>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</si>
  <si>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</si>
  <si>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</si>
  <si>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</si>
  <si>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</si>
  <si>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</si>
  <si>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</si>
  <si>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</si>
  <si>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</si>
  <si>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</si>
  <si>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</si>
  <si>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</si>
  <si>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</si>
  <si>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</si>
  <si>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</si>
  <si>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</si>
  <si>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</si>
  <si>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</si>
  <si>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</si>
  <si>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</si>
  <si>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</si>
  <si>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</si>
  <si>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</si>
  <si>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</si>
  <si>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</si>
  <si>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</si>
  <si>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</si>
  <si>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</si>
  <si>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</si>
  <si>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</si>
  <si>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</si>
  <si>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</si>
  <si>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</si>
  <si>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</si>
  <si>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</si>
  <si>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</si>
  <si>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</si>
  <si>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</si>
  <si>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</si>
  <si>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</si>
  <si>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</si>
  <si>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</si>
  <si>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</si>
  <si>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</si>
  <si>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</si>
  <si>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</si>
  <si>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</si>
  <si>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</si>
  <si>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</si>
  <si>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</si>
  <si>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</si>
  <si>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</si>
  <si>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</si>
  <si>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</si>
  <si>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</si>
  <si>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</si>
  <si>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</si>
  <si>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</si>
  <si>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</si>
  <si>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</si>
  <si>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</si>
  <si>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</si>
  <si>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</si>
  <si>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</si>
  <si>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</si>
  <si>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</si>
  <si>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</si>
  <si>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</si>
  <si>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</si>
  <si>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</si>
  <si>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</si>
  <si>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</si>
  <si>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</si>
  <si>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</si>
  <si>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</si>
  <si>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</si>
  <si>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</si>
  <si>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</si>
  <si>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</si>
  <si>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</si>
  <si>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</si>
  <si>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</si>
  <si>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</si>
  <si>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</si>
  <si>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</si>
  <si>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</si>
  <si>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</si>
  <si>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</si>
  <si>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</si>
  <si>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</si>
  <si>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</si>
  <si>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</si>
  <si>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</si>
  <si>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</si>
  <si>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</si>
  <si>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</si>
  <si>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</si>
  <si>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</si>
  <si>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</si>
  <si>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</si>
  <si>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</si>
  <si>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</si>
  <si>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</si>
  <si>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</si>
  <si>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</si>
  <si>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</si>
  <si>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</si>
  <si>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</si>
  <si>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</si>
  <si>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</si>
  <si>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</si>
  <si>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</si>
  <si>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</si>
  <si>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</si>
  <si>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</si>
  <si>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</si>
  <si>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</si>
  <si>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</si>
  <si>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</si>
  <si>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</si>
  <si>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</si>
  <si>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</si>
  <si>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</si>
  <si>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</si>
  <si>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</si>
  <si>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</si>
  <si>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</si>
  <si>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</si>
  <si>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</si>
  <si>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</si>
  <si>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</si>
  <si>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</si>
  <si>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</si>
  <si>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</si>
  <si>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</si>
  <si>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</si>
  <si>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</si>
  <si>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</si>
  <si>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</si>
  <si>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</si>
  <si>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</si>
  <si>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</si>
  <si>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</si>
  <si>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</si>
  <si>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</si>
  <si>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</si>
  <si>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</si>
  <si>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</si>
  <si>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</si>
  <si>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</si>
  <si>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</si>
  <si>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</si>
  <si>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</si>
  <si>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</si>
  <si>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</si>
  <si>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</si>
  <si>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</si>
  <si>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</si>
  <si>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</si>
  <si>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</si>
  <si>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</si>
  <si>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</si>
  <si>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</si>
  <si>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</si>
  <si>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</si>
  <si>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</si>
  <si>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</si>
  <si>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</si>
  <si>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</si>
  <si>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</si>
  <si>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</si>
  <si>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</si>
  <si>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</si>
  <si>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</si>
  <si>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</si>
  <si>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</si>
  <si>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</si>
  <si>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</si>
  <si>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</si>
  <si>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</si>
  <si>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</si>
  <si>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</si>
  <si>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</si>
  <si>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</si>
  <si>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</si>
  <si>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</si>
  <si>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</si>
  <si>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</si>
  <si>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</si>
  <si>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</si>
  <si>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</si>
  <si>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</si>
  <si>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</si>
  <si>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</si>
  <si>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</si>
  <si>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</si>
  <si>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</si>
  <si>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</si>
  <si>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</si>
  <si>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</si>
  <si>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</si>
  <si>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</si>
  <si>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</si>
  <si>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</si>
  <si>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</si>
  <si>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</si>
  <si>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</si>
  <si>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</si>
  <si>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</si>
  <si>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</si>
  <si>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</si>
  <si>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</si>
  <si>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</si>
  <si>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</si>
  <si>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</si>
  <si>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</si>
  <si>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</si>
  <si>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</si>
  <si>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</si>
  <si>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</si>
  <si>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</si>
  <si>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</si>
  <si>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</si>
  <si>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</si>
  <si>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</si>
  <si>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</si>
  <si>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</si>
  <si>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</si>
  <si>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</si>
  <si>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</si>
  <si>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</si>
  <si>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</si>
  <si>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</si>
  <si>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</si>
  <si>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</si>
  <si>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</si>
  <si>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</si>
  <si>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</si>
  <si>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</si>
  <si>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</si>
  <si>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</si>
  <si>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</si>
  <si>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</si>
  <si>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</si>
  <si>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</si>
  <si>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</si>
  <si>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</si>
  <si>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</si>
  <si>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</si>
  <si>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</si>
  <si>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</si>
  <si>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</si>
  <si>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</si>
  <si>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</si>
  <si>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</si>
  <si>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</si>
  <si>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</si>
  <si>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</si>
  <si>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</si>
  <si>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</si>
  <si>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</si>
  <si>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</si>
  <si>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</si>
  <si>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</si>
  <si>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</si>
  <si>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</si>
  <si>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</si>
  <si>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</si>
  <si>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</si>
  <si>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</si>
  <si>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</si>
  <si>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</si>
  <si>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</si>
  <si>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</si>
  <si>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</si>
  <si>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</si>
  <si>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</si>
  <si>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</si>
  <si>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</si>
  <si>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</si>
  <si>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</si>
  <si>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</si>
  <si>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</si>
  <si>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</si>
  <si>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</si>
  <si>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</si>
  <si>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</si>
  <si>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</si>
  <si>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</si>
  <si>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</si>
  <si>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</si>
  <si>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</si>
  <si>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</si>
  <si>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</si>
  <si>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</si>
  <si>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</si>
  <si>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</si>
  <si>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</si>
  <si>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</si>
  <si>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</si>
  <si>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</si>
  <si>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</si>
  <si>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</si>
  <si>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</si>
  <si>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</si>
  <si>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</si>
  <si>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</si>
  <si>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</si>
  <si>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</si>
  <si>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</si>
  <si>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</si>
  <si>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</si>
  <si>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</si>
  <si>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</si>
  <si>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</si>
  <si>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</si>
  <si>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</si>
  <si>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</si>
  <si>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</si>
  <si>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</si>
  <si>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</si>
  <si>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</si>
  <si>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</si>
  <si>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</si>
  <si>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</si>
  <si>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</si>
  <si>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</si>
  <si>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</si>
  <si>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</si>
  <si>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</si>
  <si>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</si>
  <si>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</si>
  <si>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</si>
  <si>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</si>
  <si>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</si>
  <si>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</si>
  <si>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</si>
  <si>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</si>
  <si>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</si>
  <si>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</si>
  <si>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</si>
  <si>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</si>
  <si>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</si>
  <si>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</si>
  <si>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</si>
  <si>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</si>
  <si>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</si>
  <si>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</si>
  <si>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</si>
  <si>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</si>
  <si>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</si>
  <si>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</si>
  <si>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</si>
  <si>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</si>
  <si>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</si>
  <si>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</si>
  <si>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</si>
  <si>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</si>
  <si>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</si>
  <si>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</si>
  <si>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</si>
  <si>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</si>
  <si>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</si>
  <si>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</si>
  <si>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</si>
  <si>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</si>
  <si>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</si>
  <si>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</si>
  <si>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</si>
  <si>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</si>
  <si>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</si>
  <si>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</si>
  <si>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</si>
  <si>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</si>
  <si>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</si>
  <si>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</si>
  <si>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</si>
  <si>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</si>
  <si>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</si>
  <si>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</si>
  <si>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</si>
  <si>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</si>
  <si>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</si>
  <si>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</si>
  <si>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</si>
  <si>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</si>
  <si>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</si>
  <si>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</si>
  <si>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</si>
  <si>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</si>
  <si>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</si>
  <si>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</si>
  <si>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</si>
  <si>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</si>
  <si>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</si>
  <si>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</si>
  <si>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</si>
  <si>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</si>
  <si>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</si>
  <si>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</si>
  <si>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</si>
  <si>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</si>
  <si>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</si>
  <si>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</si>
  <si>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</si>
  <si>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</si>
  <si>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</si>
  <si>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</si>
  <si>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</si>
  <si>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</si>
  <si>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</si>
  <si>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</si>
  <si>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</si>
  <si>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</si>
  <si>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</si>
  <si>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</si>
  <si>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</si>
  <si>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</si>
  <si>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</si>
  <si>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</si>
  <si>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</si>
  <si>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</si>
  <si>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</si>
  <si>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</si>
  <si>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</si>
  <si>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</si>
  <si>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</si>
  <si>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</si>
  <si>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</si>
  <si>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</si>
  <si>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</si>
  <si>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</si>
  <si>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</si>
  <si>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</si>
  <si>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</si>
  <si>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</si>
  <si>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</si>
  <si>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</si>
  <si>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</si>
  <si>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</si>
  <si>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</si>
  <si>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</si>
  <si>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</si>
  <si>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</si>
  <si>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</si>
  <si>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</si>
  <si>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</si>
  <si>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</si>
  <si>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</si>
  <si>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</si>
  <si>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</si>
  <si>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</si>
  <si>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</si>
  <si>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</si>
  <si>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</si>
  <si>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</si>
  <si>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</si>
  <si>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</si>
  <si>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</si>
  <si>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</si>
  <si>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</si>
  <si>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</si>
  <si>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</si>
  <si>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</si>
  <si>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</si>
  <si>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</si>
  <si>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</si>
  <si>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</si>
  <si>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</si>
  <si>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</si>
  <si>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</si>
  <si>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</si>
  <si>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</si>
  <si>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</si>
  <si>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</si>
  <si>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</si>
  <si>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</si>
  <si>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</si>
  <si>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</si>
  <si>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</si>
  <si>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</si>
  <si>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</si>
  <si>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</si>
  <si>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</si>
  <si>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</si>
  <si>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</si>
  <si>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</si>
  <si>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</si>
  <si>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</si>
  <si>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</si>
  <si>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</si>
  <si>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</si>
  <si>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</si>
  <si>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</si>
  <si>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</si>
  <si>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</si>
  <si>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</si>
  <si>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</si>
  <si>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</si>
  <si>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</si>
  <si>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</si>
  <si>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</si>
  <si>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</si>
  <si>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</si>
  <si>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</si>
  <si>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</si>
  <si>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</si>
  <si>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</si>
  <si>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</si>
  <si>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</si>
  <si>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</si>
  <si>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</si>
  <si>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</si>
  <si>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</si>
  <si>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</si>
  <si>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</si>
  <si>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</si>
  <si>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</si>
  <si>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</si>
  <si>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</si>
  <si>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</si>
  <si>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</si>
  <si>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</si>
  <si>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</si>
  <si>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</si>
  <si>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</si>
  <si>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</si>
  <si>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</si>
  <si>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</si>
  <si>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</si>
  <si>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</si>
  <si>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</si>
  <si>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</si>
  <si>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</si>
  <si>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</si>
  <si>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</si>
  <si>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</si>
  <si>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</si>
  <si>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</si>
  <si>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</si>
  <si>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</si>
  <si>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</si>
  <si>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</si>
  <si>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</si>
  <si>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</si>
  <si>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</si>
  <si>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PCM-20251002-00001707</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</si>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</sst>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269.75134293981682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16.130359143520764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12191</v>
      </c>
      <c r="E4" s="65" t="s">
        <v>38964</v>
      </c>
      <c r="F4" s="66">
        <v>45932.695798611108</v>
      </c>
      <c r="G4" s="67">
        <f ca="1">IFERROR(NOW()-F4,"")</f>
        <v>3.9703703732811846E-3</v>
      </c>
      <c r="H4" s="68">
        <v>45932.682604166665</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45932.699768981482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45932.699768981482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45932.699768981482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45932.699768981482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45932.699768981482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45932.699768981482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45932.699768981482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45932.699768981482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45932.699768981482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45932.699768981482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45932.699768981482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45932.699768981482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45932.699768981482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45932.699768981482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45932.699768981482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45932.699768981482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45932.699768981482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45932.699768981482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45932.699768981482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45932.699768981482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45932.699768981482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45932.699768981482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45932.699768981482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45932.699768981482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45932.699768981482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45932.699768981482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45932.699768981482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45932.699768981482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45932.699768981482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45932.699768981482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45932.699768981482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45932.699768981482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45932.699768981482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45932.699768981482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45932.699768981482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45932.699768981482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45932.699768981482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45932.699768981482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45932.699768981482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45932.699768981482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45932.699768981482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45932.699768981482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45932.699768981482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45932.699768981482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45932.699768981482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45932.699768981482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45932.699768981482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45932.699768981482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45932.699768981482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45932.699768981482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45932.699768981482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45932.699768981482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45932.699768981482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45932.699768981482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45932.699768981482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45932.699768981482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45932.699768981482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45932.699768981482</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39503827-F169-4456-9602-5E9E759E8D99}"/>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tabSelected="1" workbookViewId="0">
      <selection activeCell="D15" sqref="D1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241.04798645833216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125.97268553241156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107.69993090278149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25138</v>
      </c>
      <c r="E6" s="131" t="s">
        <v>38964</v>
      </c>
      <c r="F6" s="132"/>
      <c r="G6" s="133">
        <f ca="1">IFERROR(NOW()-F6,"-")</f>
        <v>45932.699768865743</v>
      </c>
      <c r="H6" s="132">
        <v>45932.6090625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45932.699768865743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45932.699768865743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45932.699768865743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45932.699768865743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45932.699768865743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45932.699768865743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45932.699768865743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27302</v>
      </c>
      <c r="E14" s="131"/>
      <c r="F14" s="132"/>
      <c r="G14" s="133">
        <f ca="1">IFERROR(NOW()-F14,"-")</f>
        <v>45932.699768865743</v>
      </c>
      <c r="H14" s="132"/>
      <c r="I14" s="18" t="str">
        <f>IFERROR(VLOOKUP(D14,DB!A:F,6,0),"")</f>
        <v>SCECO</v>
      </c>
      <c r="J14" s="18" t="str">
        <f>IFERROR(VLOOKUP(D14,DB!A:G,7,0),"")</f>
        <v>Vandalized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45932.699768865743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45932.699768865743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45932.699768865743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45932.699768865743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45932.699768865743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45932.699768865743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45932.699768865743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45932.699768865743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45932.699768865743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45932.699768865743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45932.699768865743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45932.699768865743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45932.699768865743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45932.699768865743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45932.699768865743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45932.699768865743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45932.699768865743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45932.699768865743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45932.699768865743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45932.699768865743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45932.699768865743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45932.699768865743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45932.699768865743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45932.699768865743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45932.699768865743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45932.699768865743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45932.699768865743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45932.699768865743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45932.699768865743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45932.699768865743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45932.699768865743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45932.699768865743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45932.699768865743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45932.699768865743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45932.699768865743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45932.699768865743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45932.699768865743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45932.699768865743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45932.699768865743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45932.699768865743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45932.699768865743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45932.699768865743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45932.699768865743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45932.699768865743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45932.699768865743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45932.699768865743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45932.699768865743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45932.699768865743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45932.699768865743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45932.699768865743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45932.699768865743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45932.699768865743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45932.699768865743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45932.699768865743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45932.699768865743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45932.699768865743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45932.699768865743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45932.699768865743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45932.699768865743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45932.699768865743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45932.699768865743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45932.699768865743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45932.699768865743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45932.699768865743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45932.699768865743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45932.699768865743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45932.699768865743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45932.699768865743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45932.699768865743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45932.699768865743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45932.699768865743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45932.699768865743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45932.699768865743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45932.699768865743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45932.699768865743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45932.699768865743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45932.699768865743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45932.699768865743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45932.699768865743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45932.699768865743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45932.699768865743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45932.699768865743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45932.699768865743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45932.699768865743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45932.699768865743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45932.699768865743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45932.699768865743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45932.699768865743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45932.699768865743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45932.699768865743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45932.699768865743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45932.699768865743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45932.699768865743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45932.699768865743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45932.699768865743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45932.699768865743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45932.699768865743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45932.699768865743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45932.699768865743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45932.699768865743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45932.699768865743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45932.699768865743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45932.699768865743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45932.699768865743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45932.699768865743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45932.699768865743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45932.699768865743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45932.699768865743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45932.699768865743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45932.699768865743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45932.699768865743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45932.699768865743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45932.699768865743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45932.699768865743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45932.699768865743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45932.699768865743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45932.699768865743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45932.699768865743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45932.699768865743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45932.699768865743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45932.699768865743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45932.699768865743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45932.699768865743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45932.699768865743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45932.699768865743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45932.699768865743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45932.699768865743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45932.699768865743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45932.699768865743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45932.699768865743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45932.699768865743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45932.699768865743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45932.699768865743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45932.699768865743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45932.699768865743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45932.699768865743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45932.699768865743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45932.699768865743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45932.699768865743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45932.699768865743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45932.699768865743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45932.699768865743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45932.699768865743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45932.699768865743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45932.699768865743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45932.699768865743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45932.699768865743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45932.699768865743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45932.699768865743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45932.699768865743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45932.699768865743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45932.699768865743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45932.699768865743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45932.699768865743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45932.699768865743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45932.699768865743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45932.699768865743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45932.699768865743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45932.699768865743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45932.699768865743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45932.699768865743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45932.699768865743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45932.699768865743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45932.699768865743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45932.699768865743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45932.699768865743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45932.699768865743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45932.699768865743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45932.699768865743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45932.699768865743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45932.699768865743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45932.699768865743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45932.699768865743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45932.699768865743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45932.699768865743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45932.699768865743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45932.699768865743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45932.699768865743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45932.699768865743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45932.699768865743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45932.699768865743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45932.699768865743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45932.699768865743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45932.699768865743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45932.699768865743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45932.699768865743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45932.699768865743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45932.699768865743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45932.699768865743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45932.699768865743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45932.699768865743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45932.699768865743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45932.699768865743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45932.699768865743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45932.699768865743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45932.699768865743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45932.699768865743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45932.699768865743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45932.699768865743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45932.699768865743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45932.699768865743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45932.699768865743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45932.699768865743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45932.699768865743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45932.699768865743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45932.699768865743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45932.699768865743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45932.699768865743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45932.699768865743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45932.699768865743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45932.699768865743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45932.699768865743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45932.699768865743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45932.699768865743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45932.699768865743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45932.699768865743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45932.699768865743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45932.699768865743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45932.699768865743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45932.699768865743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45932.699768865743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45932.699768865743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45932.699768865743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45932.699768865743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45932.699768865743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45932.699768865743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45932.699768865743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45932.699768865743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45932.699768865743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45932.699768865743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45932.699768865743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45932.699768865743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45932.699768865743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45932.699768865743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45932.699768865743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45932.699768865743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45932.699768865743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45932.699768865743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45932.699768865743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45932.699768865743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45932.699768865743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45932.699768865743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45932.699768865743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45932.699768865743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45932.699768865743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45932.699768865743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45932.699768865743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45932.699768865743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45932.699768865743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45932.699768865743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45932.699768865743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45932.699768865743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45932.699768865743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45932.699768865743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45932.699768865743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45932.699768865743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45932.699768865743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45932.699768865743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45932.699768865743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45932.699768865743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45932.699768865743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45932.699768865743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45932.699768865743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45932.699768865743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45932.699768865743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45932.699768865743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45932.699768865743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45932.699768865743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45932.699768865743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45932.699768865743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45932.699768865743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45932.699768865743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45932.699768865743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45932.699768865743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45932.699768865743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45932.699768865743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45932.699768865743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45932.699768865743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45932.699768865743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45932.699768865743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45932.699768865743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45932.699768865743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45932.699768865743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45932.699768865743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45932.699768865743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45932.699768865743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45932.699768865743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45932.699768865743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45932.699768865743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45932.699768865743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45932.699768865743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45932.699768865743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45932.699768865743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45932.699768865743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45932.699768865743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45932.699768865743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45932.699768865743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45932.699768865743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45932.699768865743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45932.699768865743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45932.699768865743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45932.699768865743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45932.699768865743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45932.699768865743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45932.699768865743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45932.699768865743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45932.699768865743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45932.699768865743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45932.699768865743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45932.699768865743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45932.699768865743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45932.699768865743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45932.699768865743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45932.699768865743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45932.699768865743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45932.699768865743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45932.699768865743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45932.699768865743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45932.699768865743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45932.699768865743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45932.699768865743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45932.699768865743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45932.699768865743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45932.699768865743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45932.699768865743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45932.699768865743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45932.699768865743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45932.699768865743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45932.699768865743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45932.699768865743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45932.699768865743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45932.699768865743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45932.699768865743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45932.699768865743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45932.699768865743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45932.699768865743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45932.699768865743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45932.699768865743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45932.699768865743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45932.699768865743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45932.699768865743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45932.699768865743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45932.699768865743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45932.699768865743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45932.699768865743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45932.699768865743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45932.699768865743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45932.699768865743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45932.699768865743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45932.699768865743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45932.699768865743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45932.699768865743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45932.699768865743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45932.699768865743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45932.699768865743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45932.699768865743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45932.699768865743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45932.699768865743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45932.699768865743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45932.699768865743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45932.699768865743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45932.699768865743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45932.699768865743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45932.699768865743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45932.699768865743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45932.699768865743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45932.699768865743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45932.699768865743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45932.699768865743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45932.699768865743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45932.699768865743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45932.699768865743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45932.699768865743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45932.699768865743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45932.699768865743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45932.699768865743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45932.699768865743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45932.699768865743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45932.699768865743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45932.699768865743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45932.699768865743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45932.699768865743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45932.699768865743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45932.699768865743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45932.699768865743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45932.699768865743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45932.699768865743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45932.699768865743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45932.699768865743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45932.699768865743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45932.699768865743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45932.699768865743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45932.699768865743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45932.699768865743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45932.699768865743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45932.699768865743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45932.699768865743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45932.699768865743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45932.699768865743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45932.699768865743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45932.699768865743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45932.699768865743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45932.699768865743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45932.699768865743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45932.699768865743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45932.699768865743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45932.699768865743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45932.699768865743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45932.699768865743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45932.699768865743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45932.699768865743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45932.699768865743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45932.699768865743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45932.699768865743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45932.699768865743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45932.699768865743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45932.699768865743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45932.699768865743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45932.699768865743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45932.699768865743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45932.699768865743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45932.699768865743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45932.699768865743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45932.699768865743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45932.699768865743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45932.699768865743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45932.699768865743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45932.699768865743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45932.699768865743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45932.699768865743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45932.699768865743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45932.699768865743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45932.699768865743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45932.699768865743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45932.699768865743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45932.699768865743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45932.699768865743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45932.699768865743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45932.699768865743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45932.699768865743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45932.699768865743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45932.699768865743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45932.699768865743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45932.699768865743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45932.699768865743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45932.699768865743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45932.699768865743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45932.699768865743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45932.699768865743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45932.699768865743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45932.699768865743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45932.699768865743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45932.699768865743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45932.699768865743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45932.699768865743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45932.699768865743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45932.699768865743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45932.699768865743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45932.699768865743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45932.699768865743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45932.699768865743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45932.699768865743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45932.699768865743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45932.699768865743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45932.699768865743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45932.699768865743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45932.699768865743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45932.699768865743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45932.699768865743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45932.699768865743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45932.699768865743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45932.699768865743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45932.699768865743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45932.699768865743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45932.699768865743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45932.699768865743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45932.699768865743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45932.699768865743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45932.699768865743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45932.699768865743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45932.699768865743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45932.699768865743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45932.699768865743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45932.699768865743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45932.699768865743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45932.699768865743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45932.699768865743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45932.699768865743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45932.699768865743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45932.699768865743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45932.699768865743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45932.699768865743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45932.699768865743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45932.699768865743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45932.699768865743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45932.699768865743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45932.699768865743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45932.699768865743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45932.699768865743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45932.699768865743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45932.699768865743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45932.699768865743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45932.699768865743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45932.699768865743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45932.699768865743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45932.699768865743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45932.699768865743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45932.699768865743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45932.699768865743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45932.699768865743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45932.699768865743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45932.699768865743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45932.699768865743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45932.699768865743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45932.699768865743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45932.699768865743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45932.699768865743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45932.699768865743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45932.699768865743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45932.699768865743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45932.699768865743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45932.699768865743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45932.699768865743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45932.699768865743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45932.699768865743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45932.699768865743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45932.699768865743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45932.699768865743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45932.699768865743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45932.699768865743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45932.699768865743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45932.699768865743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45932.699768865743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45932.699768865743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45932.699768865743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45932.699768865743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45932.699768865743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45932.699768865743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45932.699768865743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45932.699768865743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45932.699768865743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45932.699768865743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45932.699768865743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45932.699768865743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45932.699768865743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45932.699768865743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45932.699768865743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45932.699768865743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45932.699768865743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45932.699768865743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45932.699768865743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45932.699768865743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45932.699768865743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45932.699768865743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45932.699768865743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45932.699768981482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45932.699768981482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45932.699768981482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45932.699768981482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45932.699768981482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45932.699768981482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45932.699768981482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45932.699768981482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45932.699768981482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45932.699768981482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45932.699768981482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45932.699768981482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45932.699768981482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45932.699768981482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45932.699768981482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45932.699768981482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45932.699768981482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45932.699768981482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45932.699768981482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45932.699768981482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45932.699768981482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45932.699768981482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45932.699768981482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45932.699768981482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45932.699768981482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45932.699768981482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45932.699768981482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45932.699768981482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45932.699768981482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45932.699768981482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45932.699768981482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45932.699768981482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45932.699768981482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45932.699768981482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45932.699768981482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45932.699768981482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45932.699768981482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45932.699768981482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45932.699768981482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45932.699768981482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45932.699768981482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45932.699768981482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45932.699768981482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45932.699768981482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45932.699768981482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45932.699768981482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45932.699768981482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45932.699768981482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45932.699768981482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45932.699768981482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45932.699768981482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45932.699768981482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45932.699768981482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45932.699768981482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45932.699768981482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45932.699768981482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45932.699768981482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45932.699768981482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45932.699768981482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45932.699768981482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45932.699768981482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45932.699768981482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45932.699768981482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45932.699768981482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45932.699768981482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45932.699768981482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45932.699768981482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45932.699768981482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45932.699768981482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45932.699768981482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45932.699768981482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45932.699768981482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45932.699768981482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45932.699768981482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45932.699768981482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45932.699768981482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45932.699768981482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45932.699768981482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45932.699768981482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45932.699768981482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45932.699768981482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45932.699768981482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45932.699768981482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45932.699768981482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45932.699768981482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45932.699768981482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45932.699768981482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45932.699768981482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45932.699768981482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45932.699768981482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45932.699768981482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45932.699768981482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45932.699768981482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45932.699768981482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45932.699768981482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45932.699768981482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45932.699768981482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45932.699768981482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45932.699768981482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45932.699768981482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45932.699768981482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45932.699768981482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45932.699768981482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45932.699768981482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45932.699768981482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45932.699768981482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45932.699768981482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45932.699768981482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45932.699768981482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45932.699768981482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45932.699768981482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45932.699768981482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45932.699768981482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45932.699768981482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45932.699768981482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45932.699768981482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45932.699768981482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45932.699768981482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45932.699768981482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45932.699768981482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45932.699768981482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45932.699768981482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45932.699768981482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45932.699768981482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45932.699768981482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45932.699768981482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45932.699768981482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45932.699768981482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45932.699768981482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45932.699768981482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45932.699768981482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45932.699768981482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45932.699768981482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45932.699768981482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45932.699768981482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45932.699768981482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45932.699768981482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45932.699768981482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45932.699768981482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45932.699768981482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45932.699768981482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45932.699768981482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45932.699768981482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45932.699768981482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45932.699768981482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45932.699768981482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45932.699768981482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45932.699768981482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45932.699768981482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45932.699768981482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45932.699768981482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45932.699768981482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45932.699768981482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45932.699768981482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45932.699768981482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45932.699768981482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45932.699768981482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45932.699768981482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45932.699768981482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45932.699768981482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45932.699768981482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45932.699768981482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45932.699768981482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45932.699768981482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45932.699768981482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45932.699768981482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45932.699768981482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45932.699768981482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45932.699768981482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45932.699768981482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45932.699768981482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45932.699768981482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45932.699768981482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45932.699768981482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45932.699768981482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45932.699768981482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45932.699768981482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45932.699768981482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45932.699768981482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45932.699768981482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45932.699768981482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45932.699768981482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45932.699768981482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45932.699768981482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45932.699768981482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45932.699768981482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45932.699768981482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45932.699768981482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45932.699768981482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45932.699768981482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45932.699768981482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45932.699768981482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45932.699768981482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45932.699768981482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45932.699768981482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45932.699768981482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45932.699768981482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45932.699768981482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45932.699768981482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45932.699768981482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45932.699768981482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45932.699768981482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45932.699768981482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45932.699768981482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45932.699768981482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45932.699768981482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45932.699768981482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45932.699768981482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45932.699768981482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45932.699768981482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45932.699768981482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45932.699768981482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45932.699768981482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45932.699768981482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45932.699768981482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45932.699768981482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45932.699768981482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45932.699768981482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45932.699768981482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45932.699768981482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45932.699768981482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45932.699768981482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45932.699768981482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45932.699768981482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45932.699768981482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45932.699768981482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45932.699768981482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45932.699768981482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45932.699768981482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45932.699768981482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45932.699768981482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45932.699768981482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45932.699768981482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45932.699768981482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45932.699768981482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45932.699768981482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45932.699768981482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45932.699768981482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45932.699768981482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45932.699768981482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45932.699768981482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45932.699768981482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45932.699768981482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45932.699768981482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45932.699768981482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45932.699768981482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45932.699768981482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45932.699768981482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45932.699768981482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45932.699768981482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45932.699768981482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45932.699768981482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45932.699768981482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45932.699768981482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45932.699768981482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45932.699768981482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45932.699768981482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45932.699768981482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45932.699768981482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45932.699768981482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45932.699768981482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45932.699768981482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45932.699768981482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45932.699768981482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45932.699768981482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45932.699768981482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45932.699768981482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45932.699768981482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45932.699768981482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45932.699768981482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45932.699768981482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45932.699768981482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45932.699768981482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45932.699768981482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45932.699768981482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45932.699768981482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45932.699768981482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45932.699768981482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45932.699768981482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45932.699768981482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45932.699768981482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45932.699768981482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45932.699768981482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45932.699768981482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45932.699768981482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45932.699768981482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45932.699768981482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45932.699768981482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45932.699768981482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45932.699768981482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45932.699768981482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45932.699768981482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45932.699768981482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45932.699768981482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45932.699768981482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45932.699768981482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45932.699768981482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45932.699768981482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45932.699768981482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45932.699768981482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45932.699768981482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45932.699768981482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45932.699768981482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45932.699768981482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45932.699768981482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45932.699768981482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45932.699768981482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45932.699768981482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45932.699768981482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45932.699768981482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45932.699768981482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45932.699768981482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45932.699768981482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45932.699768981482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45932.699768981482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45932.699768981482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45932.699768981482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45932.699768981482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45932.699768981482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45932.699768981482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45932.699768981482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45932.699768981482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45932.699768981482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45932.699768981482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45932.699768981482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45932.699768981482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45932.699768981482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45932.699768981482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45932.699768981482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45932.699768981482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45932.699768981482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45932.699768981482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45932.699768981482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45932.699768981482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45932.699768981482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45932.699768981482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45932.699768981482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45932.699768981482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45932.699768981482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45932.699768981482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45932.699768981482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45932.699768981482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45932.699768981482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45932.699768981482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45932.699768981482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45932.699768981482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45932.699768981482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45932.699768981482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45932.699768981482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45932.699768981482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45932.699768981482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45932.699768981482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45932.699768981482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45932.699768981482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45932.699768981482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45932.699768981482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45932.699768981482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45932.699768981482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45932.699768981482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45932.699768981482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45932.699768981482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45932.699768981482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45932.699768981482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45932.699768981482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45932.699768981482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45932.699768981482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45932.699768981482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45932.699768981482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45932.699768981482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45932.699768981482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45932.699768981482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45932.699768981482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45932.699768981482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45932.699768981482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45932.699768981482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45932.699768981482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45932.699768981482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45932.699768981482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45932.699768981482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45932.699768981482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45932.699768981482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45932.699768981482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45932.699768981482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45932.699768981482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45932.699768981482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45932.699768981482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45932.699768981482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45932.699768981482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45932.699768981482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45932.699768981482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45932.699768981482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45932.699768981482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45932.699768981482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45932.699768981482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45932.699768981482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45932.699768981482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45932.699768981482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45932.699768981482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45932.699768981482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45932.699768981482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45932.699768981482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45932.699768981482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45932.699768981482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45932.699768981482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45932.699768981482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45932.699768981482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45932.699768981482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45932.699768981482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45932.699768981482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45932.699768981482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45932.699768981482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45932.699768981482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45932.699768981482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45932.699768981482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45932.699768981482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45932.699768981482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45932.699768981482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45932.699768981482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45932.699768981482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45932.699768981482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45932.699768981482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45932.699768981482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45932.699768981482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45932.699768981482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45932.699768981482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45932.699768981482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45932.699768981482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45932.699768981482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45932.699768981482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45932.699768981482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45932.699768981482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45932.699768981482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45932.699768981482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45932.699768981482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45932.699768981482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45932.699768981482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45932.699768981482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45932.699768981482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45932.699768981482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45932.699768981482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45932.699768981482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45932.699768981482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45932.699768981482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45932.699768981482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45932.699768981482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45932.699768981482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45932.699768981482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45932.699768981482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45932.699768981482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45932.699768981482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45932.699768981482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45932.699768981482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45932.699768981482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45932.699768981482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45932.699768981482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45932.699768981482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45932.699768981482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45932.699768981482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45932.699768981482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45932.699768981482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45932.699768981482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45932.699768981482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45932.699768981482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45932.699768981482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45932.699768981482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45932.699768981482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45932.699768981482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45932.699768981482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45932.699768981482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45932.699768981482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45932.699768981482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45932.699768981482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45932.699768981482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45932.699768981482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45932.699768981482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45932.699768981482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45932.699768981482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45932.699768981482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45932.699768981482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45932.699768981482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45932.699768981482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45932.699768981482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45932.699768981482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45932.699768981482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45932.699768981482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45932.699768981482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45932.699768981482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45932.699768981482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45932.699768981482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45932.699768981482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45932.699768981482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45932.699768981482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45932.699768981482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45932.699768981482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45932.699768981482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45932.699768981482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45932.699768981482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45932.699768981482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45932.699768981482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45932.699768981482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45932.699768981482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45932.699768981482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45932.699768981482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45932.699768981482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45932.699768981482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45932.699768981482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45932.699768981482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45932.699768981482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45932.699768981482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45932.699768981482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45932.699768981482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45932.699768981482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45932.699768981482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45932.699768981482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45932.699768981482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45932.699768981482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45932.699768981482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45932.699768981482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45932.699768981482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45932.699768981482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45932.699768981482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45932.699768981482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45932.699768981482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45932.699768981482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45932.699768981482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45932.699768981482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45932.699768981482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45932.699768981482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45932.699768981482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45932.699768981482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45932.699768981482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45932.699768981482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45932.699768981482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45932.699768981482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45932.699768981482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45932.699768981482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45932.699768981482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45932.699768981482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45932.699768981482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45932.699768981482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45932.699768981482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45932.699768981482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45932.699768981482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45932.699768981482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45932.699768981482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45932.699768981482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45932.699768981482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45932.699768981482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45932.699768981482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45932.699768981482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45932.699768981482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45932.699768981482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45932.699768981482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45932.699768981482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45932.699768981482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45932.699768981482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45932.699768981482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45932.699768981482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45932.699768981482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45932.699768981482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45932.699768981482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45932.699768981482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45932.699768981482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45932.699768981482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45932.699768981482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45932.699768981482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45932.699768981482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45932.699768981482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45932.699768981482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45932.699768981482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45932.699768981482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45932.699768981482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45932.699768981482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45932.699768981482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45932.699768981482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45932.699768981482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45932.699768981482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45932.699768981482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45932.699768981482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45932.699768981482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45932.699768981482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45932.699768981482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45932.699768981482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45932.699768981482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45932.699768981482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45932.699768981482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45932.699768981482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45932.699768981482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45932.699768981482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45932.699768981482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45932.699768981482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45932.699768981482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45932.699768981482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45932.699768981482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45932.699768981482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45932.699768981482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45932.699768981482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45932.699768981482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45932.699768981482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45932.699768981482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45932.699768981482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45932.699768981482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45932.699768981482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45932.699768981482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45932.699768981482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45932.699768981482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45932.699768981482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45932.699768981482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45932.699768981482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45932.699768981482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45932.699768981482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45932.699768981482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45932.699768981482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45932.699768981482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45932.699768981482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45932.699768981482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45932.699768981482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45932.699768981482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45932.699768981482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45932.699768981482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45932.699768981482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45932.699768981482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45932.699768981482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45932.699768981482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45932.699768981482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45932.699768981482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45932.699768981482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45932.699768981482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45932.699768981482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45932.699768981482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45932.699768981482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45932.699768981482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45932.699768981482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45932.699768981482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45932.699768981482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45932.699768981482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45932.699768981482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45932.699768981482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45932.699768981482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45932.699768981482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45932.699768981482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45932.699768981482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45932.699768981482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45932.699768981482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45932.699768981482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45932.699768981482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45932.699768981482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45932.699768981482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45932.699768981482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45932.699768981482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45932.699768981482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45932.699768981482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45932.699768981482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45932.699768981482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45932.699768981482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45932.699768981482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45932.699768981482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45932.699768981482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45932.699768981482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45932.699768981482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45932.699768981482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45932.699768981482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45932.699768981482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45932.699768981482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45932.699768981482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45932.699768981482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45932.699768981482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45932.699768981482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45932.699768981482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45932.699768981482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45932.699768981482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45932.699768981482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45932.699768981482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45932.699768981482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45932.699768981482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45932.699768981482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45932.699768981482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45932.699768981482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45932.699768981482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45932.699768981482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45932.699768981482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45932.699768981482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45932.699768981482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45932.699768981482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45932.699768981482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45932.699768981482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45932.699768981482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45932.699768981482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45932.699768981482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45932.699768981482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45932.699768981482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45932.699768981482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45932.699768981482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45932.699768981482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45932.699768981482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45932.699768981482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45932.699768981482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45932.699768981482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45932.699768981482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45932.699768981482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45932.699768981482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45932.699768981482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45932.699768981482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45932.699768981482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45932.699768981482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45932.699768981482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45932.699768981482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45932.699768981482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45932.699768981482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45932.699768981482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45932.699768981482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45932.699768981482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45932.699768981482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45932.699768981482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45932.699768981482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45932.699768981482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45932.699768981482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45932.699768981482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45932.699768981482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45932.699768981482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45932.699768981482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45932.699768981482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45932.699768981482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45932.699768981482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45932.699768981482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45932.699768981482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45932.699768981482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45932.699768981482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45932.699768981482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45932.699768981482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45932.699768981482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45932.699768981482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45932.699768981482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45932.699768981482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45932.699768981482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45932.699768981482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45932.699768981482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45932.699768981482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45932.699768981482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45932.699768981482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45932.699768981482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45932.699768981482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45932.699768981482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45932.699768981482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45932.699768981482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45932.699768981482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45932.699768981482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45932.699768981482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45932.699768981482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45932.699768981482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45932.699768981482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45932.699768981482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45932.699768981482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45932.699768981482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45932.699768981482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45932.699768981482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45932.699768981482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45932.699768981482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45932.699768981482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45932.699768981482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45932.699768981482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45932.699768981482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45932.699768981482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45932.699768981482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45932.699768981482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45932.699768981482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45932.699768981482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45932.699768981482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45932.699768981482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45932.699768981482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45932.699768981482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45932.699768981482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45932.699768981482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45932.699768981482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45932.699768981482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45932.699768981482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45932.699768981482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45932.699768981482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45932.699768981482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45932.699768981482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45932.699768981482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45932.699768981482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45932.699768981482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45932.699768981482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45932.699768981482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45932.699768981482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45932.699768981482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45932.699768981482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45932.699768981482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45932.699768981482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45932.699768981482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45932.699768981482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45932.699768981482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45932.699768981482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45932.699768981482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45932.699768981482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45932.699768981482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45932.699768981482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45932.699768981482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45932.699768981482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45932.699768981482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45932.699768981482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45932.699768981482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45932.699768981482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45932.699768981482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45932.699768981482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45932.699768981482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45932.699768981482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45932.699768981482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45932.699768981482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45932.699768981482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45932.699768981482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45932.699768981482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45932.699768981482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45932.699768981482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45932.699768981482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45932.699768981482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45932.699768981482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45932.699768981482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45932.699768981482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45932.699768981482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45932.699768981482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45932.699768981482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45932.699768981482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45932.699768981482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45932.699768981482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45932.699768981482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45932.699768981482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45932.699768981482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45932.699768981482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45932.699768981482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45932.699768981482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45932.699768981482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45932.699768981482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45932.699768981482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45932.699768981482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45932.699768981482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45932.699768981482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45932.699768981482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45932.699768981482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45932.699768981482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45932.699768981482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45932.699768981482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45932.699768981482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45932.699768981482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45932.699768981482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45932.699768981482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45932.699768981482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45932.699768981482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45932.699768981482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45932.699768981482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45932.699768981482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45932.699768981482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45932.699768981482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45932.699768981482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45932.699768981482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45932.699768981482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45932.699768981482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45932.699768981482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45932.699768981482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45932.699768981482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45932.699768981482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45932.699768981482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45932.699768981482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45932.699768981482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45932.699768981482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45932.699768981482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45932.699768981482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45932.699768981482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45932.699768981482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45932.699768981482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45932.699768981482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45932.699768981482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45932.699768981482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45932.699768981482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45932.699768981482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45932.699768981482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45932.699768981482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45932.699768981482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45932.699768981482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45932.699768981482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45932.699768981482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45932.699768981482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45932.699768981482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45932.699768981482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45932.699768981482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45932.699768981482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45932.699768981482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45932.699768981482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45932.699768981482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45932.699768981482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45932.699768981482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45932.699768981482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45932.699768981482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45932.699768981482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45932.699768981482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45932.699768981482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45932.699768981482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45932.699768981482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45932.699768981482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45932.699768981482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45932.699768981482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45932.699768981482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45932.699768981482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45932.699768981482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45932.699768981482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45932.699768981482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45932.699768981482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45932.699768981482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45932.699768981482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45932.699768981482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45932.699768981482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45932.699768981482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45932.699768981482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45932.699768981482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45932.699768981482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45932.699768981482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45932.699768981482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45932.699768981482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45932.699768981482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45932.699768981482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45932.699768981482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45932.699768981482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45932.699768981482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45932.699768981482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45932.699768981482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45932.699768981482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45932.699768981482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45932.699768981482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45932.699768981482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45932.699768981482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45932.699768981482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45932.699768981482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45932.699768981482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45932.699768981482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45932.699768981482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45932.699768981482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45932.699768981482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45932.699768981482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45932.699768981482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45932.699768981482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45932.699768981482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45932.699768981482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45932.699768981482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45932.699768981482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45932.699768981482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45932.699768981482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45932.699768981482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45932.699768981482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45932.699768981482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45932.699768981482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45932.699768981482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45932.699768981482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45932.699768981482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45932.699768981482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45932.699768981482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45932.699768981482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45932.699768981482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45932.699768981482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45932.699768981482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45932.699768981482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45932.699768981482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45932.699768981482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45932.699768981482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45932.699768981482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45932.699768981482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45932.699768981482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45932.699768981482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45932.699768981482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45932.699768981482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45932.699768981482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45932.699768981482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45932.699768981482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45932.699768981482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45932.699768981482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45932.699768981482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45932.699768981482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45932.699768981482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45932.699768981482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45932.699768981482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45932.699768981482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45932.699768981482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45932.699768981482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45932.699768981482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45932.699768981482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45932.699768981482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45932.699768981482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45932.699768981482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45932.699768981482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45932.699768981482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45932.699768981482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45932.699768981482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45932.699768981482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45932.699768981482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45932.699768981482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45932.699768981482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45932.699768981482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45932.699768981482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45932.699768981482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45932.699768981482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45932.699768981482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45932.699768981482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45932.699768981482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45932.699768981482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45932.699768981482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45932.699768981482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45932.699768981482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45932.699768981482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45932.699768981482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45932.699768981482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45932.699768981482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45932.699768981482</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229.21905127314676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1.8094910879663075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39064</v>
      </c>
      <c r="E4" s="112" t="s">
        <v>38964</v>
      </c>
      <c r="F4" s="113"/>
      <c r="G4" s="114">
        <f ca="1">IFERROR(NOW()-F4,"")</f>
        <v>45932.699768865743</v>
      </c>
      <c r="H4" s="113">
        <v>45932.628425925926</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45932.699768865743</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45932.699768865743</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45932.699768865743</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45932.699768865743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45932.699768865743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45932.699768865743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45932.699768865743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45932.699768865743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45932.699768865743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45932.699768865743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45932.699768865743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45932.699768865743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45932.699768865743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45932.699768865743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45932.699768865743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45932.699768865743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45932.699768865743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45932.699768865743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45932.699768865743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45932.699768865743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45932.699768865743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45932.699768865743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45932.699768865743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45932.699768865743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45932.699768865743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45932.699768865743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45932.699768865743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45932.699768865743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45932.699768865743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45932.699768865743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45932.699768865743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45932.699768865743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45932.699768865743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45932.699768865743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45932.699768865743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45932.699768865743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45932.699768865743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45932.699768865743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45932.699768865743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45932.699768865743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45932.699768865743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45932.699768865743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45932.699768865743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45932.699768865743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45932.699768865743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45932.699768865743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45932.699768865743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45932.699768865743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45932.699768865743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45932.699768865743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45932.699768865743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45932.699768865743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45932.699768865743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45932.699768865743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45932.699768865743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45932.699768865743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45932.699768865743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45932.699768865743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45932.699768865743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45932.699768865743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45932.699768865743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45932.699768865743</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40.867708680554642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6.510891550926317</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0.31806747685186565</v>
      </c>
      <c r="H4" s="38">
        <v>45932.37128472222</v>
      </c>
      <c r="I4" s="37" t="str">
        <f>IFERROR(VLOOKUP(D4,DB!A:F,6,0),"")</f>
        <v>SCECO</v>
      </c>
      <c r="J4" s="37" t="str">
        <f>IFERROR(VLOOKUP(D4,DB!A:G,7,0),"")</f>
        <v>No BB Design</v>
      </c>
      <c r="K4" s="37" t="s">
        <v>39071</v>
      </c>
      <c r="L4" s="37" t="str">
        <f>IFERROR(VLOOKUP(D4,DB!A:I,9,0),"")</f>
        <v>Latis</v>
      </c>
      <c r="M4" s="136"/>
    </row>
    <row r="5" spans="1:13" ht="15">
      <c r="A5" s="37"/>
      <c r="B5" s="37" t="str">
        <f>IFERROR(VLOOKUP(D5,DB!A:K,11,0),"")</f>
        <v/>
      </c>
      <c r="C5" s="37"/>
      <c r="D5" s="37"/>
      <c r="E5" s="37"/>
      <c r="F5" s="38"/>
      <c r="G5" s="39">
        <f ca="1">IFERROR(NOW()-F5,"-")</f>
        <v>45932.699768865743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45932.699768865743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45932.699768865743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45932.699768865743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45932.699768865743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45932.699768865743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45932.699768865743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45932.699768865743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45932.699768865743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45932.699768865743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45932.699768865743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45932.699768865743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45932.699768865743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45932.699768865743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45932.699768865743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45932.699768865743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45932.699768865743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45932.699768865743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45932.699768865743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45932.699768865743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45932.699768865743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45932.699768865743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45932.699768865743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45932.699768865743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45932.699768865743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45932.699768865743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45932.699768865743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45932.699768865743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45932.699768865743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45932.699768865743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45932.699768865743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45932.699768865743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45932.699768865743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45932.699768865743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45932.699768865743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45932.699768865743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45932.699768865743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45932.699768865743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45932.699768865743</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45932.699768865743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45932.699768865743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45932.699768865743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45932.699768865743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45932.699768865743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45932.699768865743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45932.699768865743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45932.699768865743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45932.699768865743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45932.699768865743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45932.699768865743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45932.699768865743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45932.699768865743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45932.699768865743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45932.699768865743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45932.699768865743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45932.699768865743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45932.699768865743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45932.699768865743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45932.699768865743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45932.699768865743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45932.699768865743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45932.699768865743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45932.699768865743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45932.699768865743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45932.699768865743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45932.699768865743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45932.699768865743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45932.699768865743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45932.699768865743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45932.699768865743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45932.699768865743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45932.699768865743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45932.699768865743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45932.699768865743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45932.699768865743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45932.699768865743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45932.699768865743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45932.699768865743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45932.699768865743</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45932.699768865743</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45932.699768865743</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45932.699768865743</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45932.699768865743</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45932.699768865743</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45932.699768865743</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45932.699768865743</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45932.699768865743</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45932.699768865743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45932.699768865743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45932.699768865743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45932.699768865743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45932.699768865743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45932.699768865743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45932.699768865743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45932.699768865743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45932.699768865743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45932.699768865743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45932.699768865743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45932.699768865743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45932.699768865743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45932.699768865743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45932.699768865743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45932.699768865743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45932.699768865743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45932.699768865743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45932.699768865743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45932.699768865743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45932.699768865743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45932.699768865743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45932.699768865743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45932.699768865743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45932.699768865743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45932.699768865743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45932.699768865743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45932.699768865743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45932.699768865743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45932.699768865743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45932.699768865743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45932.699768865743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45932.699768865743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45932.699768865743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45932.699768865743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45932.699768865743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45932.699768865743</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45932.699768865743</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45932.699768865743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45932.699768865743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45932.699768865743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45932.699768865743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45932.699768865743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45932.699768865743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45932.699768865743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45932.699768865743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45932.699768865743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45932.699768865743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45932.699768865743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45932.699768865743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45932.699768865743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45932.699768865743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45932.699768865743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45932.699768865743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45932.699768865743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45932.699768865743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45932.699768865743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45932.699768865743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45932.699768865743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45932.699768865743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45932.699768865743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45932.699768865743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45932.699768865743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45932.699768865743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45932.699768865743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45932.699768865743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45932.699768865743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45932.699768865743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45932.699768865743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45932.699768865743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45932.699768865743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45932.699768865743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45932.699768865743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45932.699768865743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45932.699768865743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45932.699768865743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45932.699768865743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45932.699768865743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45932.699768865743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45932.699768865743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45932.699768865743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45932.699768865743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45932.699768865743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45932.699768865743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45932.699768865743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45932.699768865743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45932.699768865743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45932.699768865743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45932.699768865743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45932.699768865743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45932.699768865743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45932.699768865743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45932.699768865743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45932.699768865743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45932.699768865743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45932.699768865743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45932.699768865743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45932.699768865743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45932.699768865743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45932.699768865743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45932.699768865743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45932.699768865743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45932.699768865743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45932.699768865743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45932.699768865743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45932.699768865743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45932.699768865743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45932.699768865743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45932.699768865743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45932.699768865743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45932.699768865743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45932.699768865743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45932.699768865743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45932.699768865743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45932.699768865743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45932.699768865743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45932.699768865743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45932.699768865743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45932.699768865743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45932.699768865743</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45932.699768865743</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3.5560535879631061</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5.9269216435204726</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39073</v>
      </c>
      <c r="F4" s="138">
        <v>45931.800995370373</v>
      </c>
      <c r="G4" s="139">
        <f ca="1">IFERROR(NOW()-F4,"-")</f>
        <v>0.89877349536982365</v>
      </c>
      <c r="H4" s="138">
        <v>45931.881805555553</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39077</v>
      </c>
      <c r="B5" s="137" t="str">
        <f>IFERROR(VLOOKUP(D5,DB!A:K,11,0),"")</f>
        <v>R6</v>
      </c>
      <c r="C5" s="137">
        <v>2</v>
      </c>
      <c r="D5" s="137" t="s">
        <v>38735</v>
      </c>
      <c r="E5" s="137" t="s">
        <v>38964</v>
      </c>
      <c r="F5" s="140">
        <v>45932.56527777778</v>
      </c>
      <c r="G5" s="139">
        <f ca="1">IFERROR(NOW()-F5,"-")</f>
        <v>0.13449108796339715</v>
      </c>
      <c r="H5" s="140">
        <v>45932.600636574076</v>
      </c>
      <c r="I5" s="137" t="str">
        <f>IFERROR(VLOOKUP(D5,DB!A:F,6,0),"")</f>
        <v>Generator-SG</v>
      </c>
      <c r="J5" s="137" t="str">
        <f>IFERROR(VLOOKUP(D5,DB!A:G,7,0),"")</f>
        <v>Good</v>
      </c>
      <c r="K5" s="137" t="s">
        <v>39078</v>
      </c>
      <c r="L5" s="137" t="str">
        <f>IFERROR(VLOOKUP(D5,DB!A:I,9,0),"")</f>
        <v>Latis</v>
      </c>
    </row>
    <row r="6" spans="1:16383" ht="31.5" customHeight="1">
      <c r="A6" s="121" t="s">
        <v>39079</v>
      </c>
      <c r="B6" s="137" t="str">
        <f>IFERROR(VLOOKUP(D6,DB!A:K,11,0),"")</f>
        <v>R6</v>
      </c>
      <c r="C6" s="137">
        <v>4</v>
      </c>
      <c r="D6" s="137" t="s">
        <v>38903</v>
      </c>
      <c r="E6" s="137" t="s">
        <v>38964</v>
      </c>
      <c r="F6" s="140">
        <v>45932.626550925925</v>
      </c>
      <c r="G6" s="139">
        <f ca="1">IFERROR(NOW()-F6,"-")</f>
        <v>7.3217939818277955E-2</v>
      </c>
      <c r="H6" s="140">
        <v>45932.645150462966</v>
      </c>
      <c r="I6" s="137" t="str">
        <f>IFERROR(VLOOKUP(D6,DB!A:F,6,0),"")</f>
        <v>SCECO</v>
      </c>
      <c r="J6" s="137" t="str">
        <f>IFERROR(VLOOKUP(D6,DB!A:G,7,0),"")</f>
        <v>Dead</v>
      </c>
      <c r="K6" s="137" t="s">
        <v>39080</v>
      </c>
      <c r="L6" s="137" t="str">
        <f>IFERROR(VLOOKUP(D6,DB!A:I,9,0),"")</f>
        <v>Latis</v>
      </c>
    </row>
    <row r="7" spans="1:16383" ht="31.5" customHeight="1">
      <c r="A7" s="121"/>
      <c r="B7" s="137" t="str">
        <f>IFERROR(VLOOKUP(D7,DB!A:K,11,0),"")</f>
        <v/>
      </c>
      <c r="C7" s="137"/>
      <c r="D7" s="137"/>
      <c r="E7" s="137"/>
      <c r="F7" s="140"/>
      <c r="G7" s="139">
        <f ca="1">IFERROR(NOW()-F7,"-")</f>
        <v>45932.699768865743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45932.699768865743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45932.699768865743</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45932.699768865743</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45932.699768865743</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45932.699768865743</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45932.699768865743</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45932.699768865743</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45932.699768865743</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ca="1">IFERROR(NOW()-F16,"-")</f>
        <v>45932.699768865743</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ca="1">IFERROR(NOW()-F17,"-")</f>
        <v>45932.699768865743</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45932.699768865743</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45932.699768865743</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45932.699768865743</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45932.699768865743</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45932.699768865743</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45932.699768865743</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45932.699768865743</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45932.699768865743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45932.699768865743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45932.699768865743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45932.699768865743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45932.699768865743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45932.699768865743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45932.699768865743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45932.699768865743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45932.699768865743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45932.699768865743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45932.699768865743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45932.699768865743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45932.699768865743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45932.699768865743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45932.699768865743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45932.699768865743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45932.699768865743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45932.699768865743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45932.699768865743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45932.699768865743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45932.699768865743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45932.699768865743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45932.699768865743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45932.699768865743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45932.699768865743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45932.699768865743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45932.699768865743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45932.699768865743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45932.699768865743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45932.699768865743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45932.699768865743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45932.699768865743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45932.699768865743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45932.699768865743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45932.699768865743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45932.699768865743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45932.699768865743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45932.699768865743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45932.699768865743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45932.699768865743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45932.699768865743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45932.699768865743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45932.699768865743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45932.699768865743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45932.699768865743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45932.699768865743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45932.699768865743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45932.699768865743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45932.699768865743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45932.699768865743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45932.699768865743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45932.699768865743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45932.699768865743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45932.699768865743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45932.699768865743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45932.699768865743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45932.699768865743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45932.699768865743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45932.699768865743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45932.699768865743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45932.699768865743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45932.699768865743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45932.699768865743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45932.699768865743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45932.699768865743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45932.699768865743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45932.699768865743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45932.699768865743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45932.699768865743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45932.699768865743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45932.699768865743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45932.699768865743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45932.699768865743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45932.699768865743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45932.699768865743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45932.699768865743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45932.699768865743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45932.699768865743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45932.699768865743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45932.699768865743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45932.699768865743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45932.699768865743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45932.699768865743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45932.699768865743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45932.699768865743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45932.699768865743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45932.699768865743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45932.699768865743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45932.699768865743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45932.699768865743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45932.699768865743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45932.699768865743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45932.699768865743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45932.699768865743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45932.699768865743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45932.699768865743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45932.699768865743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45932.699768865743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45932.699768865743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45932.699768865743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45932.699768865743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45932.699768865743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45932.699768865743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45932.699768865743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45932.699768865743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45932.699768865743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45932.699768865743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45932.699768865743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45932.699768865743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45932.699768865743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45932.699768865743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45932.699768865743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45932.699768865743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45932.699768865743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45932.699768865743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45932.699768865743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45932.699768865743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45932.699768865743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45932.699768865743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45932.699768865743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45932.699768865743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45932.699768865743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45932.699768865743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45932.699768865743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45932.699768865743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45932.699768865743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45932.699768865743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45932.699768865743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45932.699768865743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45932.699768865743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45932.699768865743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45932.699768865743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45932.699768865743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45932.699768865743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45932.699768865743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45932.699768865743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45932.699768865743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45932.699768865743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45932.699768865743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45932.699768865743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45932.699768865743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45932.699768865743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45932.699768865743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45932.699768865743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45932.699768865743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45932.699768865743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45932.699768865743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45932.699768865743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45932.699768865743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45932.699768865743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45932.699768865743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45932.699768865743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45932.699768865743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45932.699768865743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45932.699768865743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45932.699768865743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45932.699768865743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45932.699768865743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45932.699768865743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45932.699768865743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45932.699768865743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45932.699768865743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45932.699768865743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45932.699768865743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45932.699768865743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45932.699768865743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45932.699768865743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45932.699768865743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45932.699768865743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45932.699768865743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45932.699768865743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45932.699768865743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45932.699768865743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45932.699768865743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45932.699768865743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45932.699768865743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45932.699768865743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45932.699768865743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45932.699768865743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45932.699768865743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45932.699768865743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45932.699768865743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45932.699768865743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45932.699768865743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45932.699768865743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45932.699768865743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45932.699768865743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45932.699768865743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45932.699768865743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45932.699768865743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45932.699768865743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45932.699768865743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45932.699768865743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45932.699768865743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45932.699768865743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45932.699768865743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45932.699768865743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45932.699768865743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45932.699768865743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45932.699768865743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45932.699768865743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45932.699768865743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45932.699768865743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45932.699768865743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45932.699768865743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45932.699768865743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45932.699768865743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45932.699768865743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45932.699768865743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45932.699768865743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45932.699768865743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45932.699768865743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45932.699768865743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45932.699768865743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45932.699768865743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45932.699768865743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45932.699768865743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45932.699768865743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45932.699768865743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45932.699768865743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45932.699768865743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45932.699768865743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45932.699768865743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45932.699768865743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45932.699768865743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45932.699768865743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45932.699768865743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45932.699768865743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45932.699768865743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45932.699768865743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45932.699768865743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45932.699768865743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45932.699768865743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45932.699768865743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45932.699768865743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45932.699768865743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45932.699768865743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45932.699768865743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45932.699768865743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45932.699768865743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45932.699768865743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45932.699768865743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45932.699768865743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45932.699768865743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45932.699768865743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45932.699768865743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45932.699768865743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45932.699768865743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45932.699768865743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45932.699768865743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45932.699768865743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45932.699768865743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45932.699768865743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45932.699768865743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45932.699768865743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45932.699768865743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45932.699768865743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45932.699768865743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45932.699768865743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45932.699768865743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45932.699768865743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45932.699768865743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45932.699768865743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45932.699768865743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45932.699768865743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45932.699768865743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45932.699768865743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45932.699768865743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45932.699768865743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45932.699768865743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45932.699768865743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45932.699768865743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45932.699768865743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45932.699768865743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45932.699768865743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45932.699768865743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45932.699768865743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45932.699768865743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45932.699768865743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45932.699768865743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45932.699768865743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45932.699768865743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45932.699768865743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45932.699768865743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45932.699768865743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45932.699768865743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45932.699768865743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45932.699768865743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45932.699768865743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45932.699768865743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45932.699768865743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45932.699768865743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45932.699768865743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45932.699768865743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45932.699768865743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45932.699768865743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45932.699768865743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45932.699768865743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45932.699768865743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45932.699768865743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45932.699768865743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45932.699768865743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45932.699768865743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45932.699768865743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45932.699768865743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45932.699768865743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2025-10-02T13:47:47Z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